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re\DIR. ESTADISTICA\IPC\archivos para IPCT\"/>
    </mc:Choice>
  </mc:AlternateContent>
  <bookViews>
    <workbookView xWindow="0" yWindow="0" windowWidth="20490" windowHeight="7050" activeTab="1"/>
  </bookViews>
  <sheets>
    <sheet name="SERIE DE TIEMPO" sheetId="1" r:id="rId1"/>
    <sheet name="IPCT segun divisiones" sheetId="3" r:id="rId2"/>
  </sheets>
  <definedNames>
    <definedName name="_xlnm.Print_Titles" localSheetId="0">'SERIE DE TIEMPO'!$C:$C</definedName>
  </definedNames>
  <calcPr calcId="162913"/>
</workbook>
</file>

<file path=xl/calcChain.xml><?xml version="1.0" encoding="utf-8"?>
<calcChain xmlns="http://schemas.openxmlformats.org/spreadsheetml/2006/main">
  <c r="Z36" i="3" l="1"/>
  <c r="X36" i="3"/>
  <c r="V36" i="3"/>
  <c r="T36" i="3"/>
  <c r="R36" i="3"/>
  <c r="P36" i="3"/>
  <c r="N36" i="3"/>
  <c r="L36" i="3"/>
  <c r="J36" i="3"/>
  <c r="H36" i="3"/>
  <c r="F36" i="3"/>
  <c r="D36" i="3"/>
  <c r="E640" i="1"/>
  <c r="D640" i="1"/>
  <c r="Z35" i="3" l="1"/>
  <c r="X35" i="3"/>
  <c r="V35" i="3"/>
  <c r="T35" i="3"/>
  <c r="R35" i="3"/>
  <c r="P35" i="3"/>
  <c r="N35" i="3"/>
  <c r="L35" i="3"/>
  <c r="J35" i="3"/>
  <c r="H35" i="3"/>
  <c r="F35" i="3"/>
  <c r="D35" i="3"/>
  <c r="E639" i="1"/>
  <c r="D639" i="1"/>
  <c r="E638" i="1" l="1"/>
  <c r="D638" i="1"/>
  <c r="D637" i="1"/>
  <c r="E637" i="1" s="1"/>
  <c r="D636" i="1"/>
  <c r="E636" i="1" s="1"/>
  <c r="E635" i="1"/>
  <c r="D635" i="1"/>
  <c r="D634" i="1"/>
  <c r="D633" i="1" l="1"/>
  <c r="E634" i="1" s="1"/>
  <c r="E632" i="1"/>
  <c r="D632" i="1"/>
  <c r="D631" i="1"/>
  <c r="E633" i="1" l="1"/>
  <c r="D630" i="1"/>
  <c r="D629" i="1"/>
  <c r="E630" i="1" l="1"/>
  <c r="E631" i="1"/>
  <c r="D628" i="1" l="1"/>
  <c r="E629" i="1" s="1"/>
  <c r="D627" i="1" l="1"/>
  <c r="E628" i="1" s="1"/>
  <c r="D626" i="1" l="1"/>
  <c r="E627" i="1" s="1"/>
  <c r="D625" i="1" l="1"/>
  <c r="E626" i="1" s="1"/>
  <c r="D624" i="1" l="1"/>
  <c r="E625" i="1" s="1"/>
  <c r="D623" i="1" l="1"/>
  <c r="E624" i="1" s="1"/>
  <c r="D622" i="1" l="1"/>
  <c r="E623" i="1" l="1"/>
  <c r="D621" i="1"/>
  <c r="E622" i="1" s="1"/>
  <c r="D620" i="1" l="1"/>
  <c r="E621" i="1" s="1"/>
</calcChain>
</file>

<file path=xl/sharedStrings.xml><?xml version="1.0" encoding="utf-8"?>
<sst xmlns="http://schemas.openxmlformats.org/spreadsheetml/2006/main" count="1324" uniqueCount="44">
  <si>
    <t>SEPTIEMBRE</t>
  </si>
  <si>
    <t>OCTUBRE</t>
  </si>
  <si>
    <t>NOVIEMBRE</t>
  </si>
  <si>
    <t>DICIEMBRE</t>
  </si>
  <si>
    <t>AÑO</t>
  </si>
  <si>
    <t>MES</t>
  </si>
  <si>
    <t>IPC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</si>
  <si>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</si>
  <si>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</si>
  <si>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</si>
  <si>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</si>
  <si>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</si>
  <si>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</si>
  <si>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</si>
  <si>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</si>
  <si>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MES/AÑO</t>
  </si>
  <si>
    <t>IPC SM Tucumán</t>
  </si>
  <si>
    <t>IPC Nacional - INDEC</t>
  </si>
  <si>
    <t>EMPALMES</t>
  </si>
  <si>
    <t>IPCBA</t>
  </si>
  <si>
    <t>IPC San Luis</t>
  </si>
  <si>
    <t>IPC GBA - INDEC</t>
  </si>
  <si>
    <t>VARIACIÓN</t>
  </si>
  <si>
    <t>IPC NOA - INDEC</t>
  </si>
  <si>
    <t>IPC TUCUMÁN - DEP</t>
  </si>
  <si>
    <t xml:space="preserve">IPC HISTORICO - BASE DICIEMBRE 2017=100 </t>
  </si>
  <si>
    <t>Total</t>
  </si>
  <si>
    <t xml:space="preserve">Alimentos y bebidas no alcohólicas   </t>
  </si>
  <si>
    <t>Bebidas alcohólicas y tabaco</t>
  </si>
  <si>
    <t xml:space="preserve"> Prendas de vestir y calzado </t>
  </si>
  <si>
    <t>Vivienda, agua, electricidad, gas y otros combustibles</t>
  </si>
  <si>
    <t xml:space="preserve"> Equipamiento y mantenimiento del hogar </t>
  </si>
  <si>
    <t xml:space="preserve">Salud  </t>
  </si>
  <si>
    <t>Transporte</t>
  </si>
  <si>
    <t xml:space="preserve"> Comunicación </t>
  </si>
  <si>
    <t xml:space="preserve">Recreación y cultura </t>
  </si>
  <si>
    <t xml:space="preserve">Educación </t>
  </si>
  <si>
    <t xml:space="preserve">Restaurantes y hoteles  </t>
  </si>
  <si>
    <t>Otros bienes y servicios</t>
  </si>
  <si>
    <t>var IPCT</t>
  </si>
  <si>
    <t>IPCT</t>
  </si>
  <si>
    <t>Indice de precios al consumidor de Tucumán (IPCT) según divisiones - Base diciembre 2017=100</t>
  </si>
  <si>
    <t>Período</t>
  </si>
  <si>
    <t>División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</si>
</sst>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"/>
    <numFmt numFmtId="165" formatCode="0.0%"/>
    <numFmt numFmtId="166" formatCode="0.00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20"/>
      <name val="Courier"/>
      <family val="3"/>
    </font>
    <font>
      <b/>
      <sz val="12"/>
      <name val="Courier"/>
      <family val="3"/>
    </font>
    <font>
      <b/>
      <sz val="12"/>
      <color indexed="8"/>
      <name val="Courier"/>
      <family val="3"/>
    </font>
    <font>
      <b/>
      <i/>
      <sz val="12"/>
      <color indexed="8"/>
      <name val="Courier"/>
      <family val="3"/>
    </font>
    <font>
      <b/>
      <sz val="12"/>
      <name val="Courier"/>
      <family val="3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" fontId="6" fillId="2" borderId="1" xfId="0" applyNumberFormat="1" applyFont="1" applyFill="1" applyBorder="1"/>
    <xf numFmtId="0" fontId="7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4" fillId="2" borderId="0" xfId="0" applyFont="1" applyFill="1" applyBorder="1"/>
    <xf numFmtId="0" fontId="6" fillId="2" borderId="4" xfId="0" applyFont="1" applyFill="1" applyBorder="1" applyAlignment="1">
      <alignment horizontal="left"/>
    </xf>
    <xf numFmtId="17" fontId="6" fillId="2" borderId="3" xfId="0" applyNumberFormat="1" applyFont="1" applyFill="1" applyBorder="1"/>
    <xf numFmtId="0" fontId="7" fillId="2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7" fontId="9" fillId="2" borderId="6" xfId="0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10" fontId="4" fillId="2" borderId="0" xfId="1" applyNumberFormat="1" applyFont="1" applyFill="1"/>
    <xf numFmtId="165" fontId="7" fillId="2" borderId="4" xfId="1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/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/>
    <xf numFmtId="10" fontId="4" fillId="2" borderId="5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0" fontId="4" fillId="2" borderId="5" xfId="1" applyNumberFormat="1" applyFont="1" applyFill="1" applyBorder="1" applyAlignment="1">
      <alignment horizontal="center"/>
    </xf>
    <xf numFmtId="10" fontId="4" fillId="2" borderId="7" xfId="1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17" fontId="9" fillId="2" borderId="1" xfId="0" applyNumberFormat="1" applyFont="1" applyFill="1" applyBorder="1"/>
    <xf numFmtId="0" fontId="11" fillId="2" borderId="0" xfId="0" applyFont="1" applyFill="1"/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1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165" fontId="10" fillId="2" borderId="1" xfId="1" applyNumberFormat="1" applyFont="1" applyFill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165" fontId="0" fillId="2" borderId="8" xfId="1" applyNumberFormat="1" applyFont="1" applyFill="1" applyBorder="1" applyAlignment="1">
      <alignment horizontal="center"/>
    </xf>
    <xf numFmtId="166" fontId="0" fillId="2" borderId="4" xfId="1" applyNumberFormat="1" applyFon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5" fontId="0" fillId="2" borderId="6" xfId="1" applyNumberFormat="1" applyFon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2" xfId="1" applyNumberFormat="1" applyFont="1" applyFill="1" applyBorder="1" applyAlignment="1">
      <alignment horizontal="center"/>
    </xf>
    <xf numFmtId="165" fontId="0" fillId="2" borderId="2" xfId="1" applyNumberFormat="1" applyFont="1" applyFill="1" applyBorder="1" applyAlignment="1">
      <alignment horizontal="center"/>
    </xf>
    <xf numFmtId="10" fontId="10" fillId="2" borderId="1" xfId="1" applyNumberFormat="1" applyFont="1" applyFill="1" applyBorder="1" applyAlignment="1">
      <alignment horizontal="center"/>
    </xf>
    <xf numFmtId="10" fontId="0" fillId="2" borderId="8" xfId="1" applyNumberFormat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0" fontId="0" fillId="2" borderId="6" xfId="1" applyNumberFormat="1" applyFont="1" applyFill="1" applyBorder="1" applyAlignment="1">
      <alignment horizontal="center"/>
    </xf>
    <xf numFmtId="10" fontId="0" fillId="2" borderId="2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640"/>
  <sheetViews>
    <sheetView workbookViewId="0">
      <pane ySplit="1" topLeftCell="A630" activePane="bottomLeft" state="frozen"/>
      <selection pane="bottomLeft" activeCell="E640" sqref="E640"/>
    </sheetView>
  </sheetViews>
  <sheetFormatPr baseColWidth="10" defaultColWidth="12.5703125" defaultRowHeight="15" x14ac:dyDescent="0.2"/>
  <cols>
    <col min="1" max="1" width="14.7109375" style="1" bestFit="1" customWidth="1"/>
    <col min="2" max="2" width="9.28515625" style="12" bestFit="1" customWidth="1"/>
    <col min="3" max="3" width="15.7109375" style="13" bestFit="1" customWidth="1"/>
    <col min="4" max="4" width="24.7109375" style="10" bestFit="1" customWidth="1"/>
    <col min="5" max="5" width="14.28515625" style="24" bestFit="1" customWidth="1"/>
    <col min="6" max="6" width="26.140625" style="11" bestFit="1" customWidth="1"/>
    <col min="7" max="7" width="15.85546875" style="11" customWidth="1"/>
    <col min="8" max="8" width="9" style="1" bestFit="1" customWidth="1"/>
    <col min="9" max="9" width="17.28515625" style="1" customWidth="1"/>
    <col min="10" max="10" width="13.5703125" style="1" bestFit="1" customWidth="1"/>
    <col min="11" max="11" width="16.140625" style="1" customWidth="1"/>
    <col min="12" max="12" width="12.5703125" style="1" bestFit="1" customWidth="1"/>
    <col min="13" max="13" width="16" style="1" customWidth="1"/>
    <col min="14" max="14" width="12" style="1" bestFit="1" customWidth="1"/>
    <col min="15" max="15" width="17.140625" style="1" customWidth="1"/>
    <col min="16" max="16" width="11" style="1" bestFit="1" customWidth="1"/>
    <col min="17" max="17" width="13.85546875" style="1" customWidth="1"/>
    <col min="18" max="18" width="9.28515625" style="1" bestFit="1" customWidth="1"/>
    <col min="19" max="19" width="13.42578125" style="1" customWidth="1"/>
    <col min="20" max="20" width="12.42578125" style="1" customWidth="1"/>
    <col min="21" max="36" width="12.7109375" style="1" customWidth="1"/>
    <col min="37" max="16384" width="12.5703125" style="1"/>
  </cols>
  <sheetData>
    <row r="1" spans="1:41" s="14" customFormat="1" ht="36.75" customHeight="1" x14ac:dyDescent="0.2">
      <c r="A1" s="65" t="s">
        <v>25</v>
      </c>
      <c r="B1" s="65"/>
      <c r="C1" s="65"/>
      <c r="D1" s="65"/>
      <c r="E1" s="65"/>
      <c r="F1" s="65"/>
      <c r="G1" s="21"/>
    </row>
    <row r="2" spans="1:41" s="6" customFormat="1" ht="32.25" customHeight="1" x14ac:dyDescent="0.2">
      <c r="A2" s="2" t="s">
        <v>15</v>
      </c>
      <c r="B2" s="2" t="s">
        <v>4</v>
      </c>
      <c r="C2" s="3" t="s">
        <v>5</v>
      </c>
      <c r="D2" s="33" t="s">
        <v>6</v>
      </c>
      <c r="E2" s="23" t="s">
        <v>22</v>
      </c>
      <c r="F2" s="3" t="s">
        <v>18</v>
      </c>
      <c r="G2" s="2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5"/>
    </row>
    <row r="3" spans="1:41" ht="12.75" customHeight="1" x14ac:dyDescent="0.2">
      <c r="A3" s="7">
        <v>24838</v>
      </c>
      <c r="B3" s="62">
        <v>1968</v>
      </c>
      <c r="C3" s="8" t="s">
        <v>7</v>
      </c>
      <c r="D3" s="34">
        <v>4.7885694606005E-11</v>
      </c>
      <c r="E3" s="30"/>
      <c r="F3" s="9" t="s">
        <v>16</v>
      </c>
      <c r="G3" s="26"/>
    </row>
    <row r="4" spans="1:41" ht="12.75" customHeight="1" x14ac:dyDescent="0.2">
      <c r="A4" s="7">
        <v>24869</v>
      </c>
      <c r="B4" s="63"/>
      <c r="C4" s="8" t="s">
        <v>8</v>
      </c>
      <c r="D4" s="34">
        <v>4.8223355211487232E-11</v>
      </c>
      <c r="E4" s="31">
        <v>7.0513878572803805E-3</v>
      </c>
      <c r="F4" s="9" t="s">
        <v>16</v>
      </c>
      <c r="G4" s="26"/>
    </row>
    <row r="5" spans="1:41" ht="12.75" customHeight="1" x14ac:dyDescent="0.2">
      <c r="A5" s="7">
        <v>24898</v>
      </c>
      <c r="B5" s="63"/>
      <c r="C5" s="8" t="s">
        <v>9</v>
      </c>
      <c r="D5" s="34">
        <v>4.9236024165771404E-11</v>
      </c>
      <c r="E5" s="31">
        <v>2.099955405099951E-2</v>
      </c>
      <c r="F5" s="9" t="s">
        <v>16</v>
      </c>
      <c r="G5" s="26"/>
    </row>
    <row r="6" spans="1:41" ht="12.75" customHeight="1" x14ac:dyDescent="0.2">
      <c r="A6" s="7">
        <v>24929</v>
      </c>
      <c r="B6" s="63"/>
      <c r="C6" s="8" t="s">
        <v>10</v>
      </c>
      <c r="D6" s="34">
        <v>4.8673251001157828E-11</v>
      </c>
      <c r="E6" s="31">
        <v>-1.1430109846375658E-2</v>
      </c>
      <c r="F6" s="9" t="s">
        <v>16</v>
      </c>
      <c r="G6" s="26"/>
    </row>
    <row r="7" spans="1:41" ht="12.75" customHeight="1" x14ac:dyDescent="0.2">
      <c r="A7" s="7">
        <v>24959</v>
      </c>
      <c r="B7" s="63"/>
      <c r="C7" s="8" t="s">
        <v>11</v>
      </c>
      <c r="D7" s="34">
        <v>4.8355333644772123E-11</v>
      </c>
      <c r="E7" s="31">
        <v>-6.5316647202823272E-3</v>
      </c>
      <c r="F7" s="9" t="s">
        <v>16</v>
      </c>
      <c r="G7" s="26"/>
    </row>
    <row r="8" spans="1:41" ht="12.75" customHeight="1" x14ac:dyDescent="0.2">
      <c r="A8" s="7">
        <v>24990</v>
      </c>
      <c r="B8" s="63"/>
      <c r="C8" s="8" t="s">
        <v>12</v>
      </c>
      <c r="D8" s="34">
        <v>4.865876054310534E-11</v>
      </c>
      <c r="E8" s="31">
        <v>6.2749416757673189E-3</v>
      </c>
      <c r="F8" s="9" t="s">
        <v>16</v>
      </c>
      <c r="G8" s="26"/>
    </row>
    <row r="9" spans="1:41" ht="12.75" customHeight="1" x14ac:dyDescent="0.2">
      <c r="A9" s="7">
        <v>25020</v>
      </c>
      <c r="B9" s="63"/>
      <c r="C9" s="8" t="s">
        <v>13</v>
      </c>
      <c r="D9" s="34">
        <v>4.9240947628223325E-11</v>
      </c>
      <c r="E9" s="31">
        <v>1.1964692043527217E-2</v>
      </c>
      <c r="F9" s="9" t="s">
        <v>16</v>
      </c>
      <c r="G9" s="26"/>
    </row>
    <row r="10" spans="1:41" ht="12.75" customHeight="1" x14ac:dyDescent="0.2">
      <c r="A10" s="7">
        <v>25051</v>
      </c>
      <c r="B10" s="63"/>
      <c r="C10" s="8" t="s">
        <v>14</v>
      </c>
      <c r="D10" s="34">
        <v>4.865876054310534E-11</v>
      </c>
      <c r="E10" s="31">
        <v>-1.1823230728896404E-2</v>
      </c>
      <c r="F10" s="9" t="s">
        <v>16</v>
      </c>
      <c r="G10" s="26"/>
    </row>
    <row r="11" spans="1:41" ht="12.75" customHeight="1" x14ac:dyDescent="0.2">
      <c r="A11" s="7">
        <v>25082</v>
      </c>
      <c r="B11" s="63"/>
      <c r="C11" s="8" t="s">
        <v>0</v>
      </c>
      <c r="D11" s="34">
        <v>4.9421963088872206E-11</v>
      </c>
      <c r="E11" s="31">
        <v>1.5684792157637847E-2</v>
      </c>
      <c r="F11" s="9" t="s">
        <v>16</v>
      </c>
      <c r="G11" s="26"/>
    </row>
    <row r="12" spans="1:41" ht="12.75" customHeight="1" x14ac:dyDescent="0.2">
      <c r="A12" s="7">
        <v>25112</v>
      </c>
      <c r="B12" s="63"/>
      <c r="C12" s="8" t="s">
        <v>1</v>
      </c>
      <c r="D12" s="34">
        <v>4.9417023159990685E-11</v>
      </c>
      <c r="E12" s="31">
        <v>-9.9954121058430382E-5</v>
      </c>
      <c r="F12" s="9" t="s">
        <v>16</v>
      </c>
      <c r="G12" s="26"/>
    </row>
    <row r="13" spans="1:41" ht="12.75" customHeight="1" x14ac:dyDescent="0.2">
      <c r="A13" s="7">
        <v>25143</v>
      </c>
      <c r="B13" s="63"/>
      <c r="C13" s="8" t="s">
        <v>2</v>
      </c>
      <c r="D13" s="34">
        <v>4.939298217276723E-11</v>
      </c>
      <c r="E13" s="31">
        <v>-4.8649201603294981E-4</v>
      </c>
      <c r="F13" s="9" t="s">
        <v>16</v>
      </c>
      <c r="G13" s="26"/>
    </row>
    <row r="14" spans="1:41" ht="12.75" customHeight="1" x14ac:dyDescent="0.2">
      <c r="A14" s="7">
        <v>25173</v>
      </c>
      <c r="B14" s="64"/>
      <c r="C14" s="8" t="s">
        <v>3</v>
      </c>
      <c r="D14" s="34">
        <v>4.9872171740705307E-11</v>
      </c>
      <c r="E14" s="31">
        <v>9.7015719006794034E-3</v>
      </c>
      <c r="F14" s="9" t="s">
        <v>16</v>
      </c>
      <c r="G14" s="26"/>
    </row>
    <row r="15" spans="1:41" ht="12.75" customHeight="1" x14ac:dyDescent="0.2">
      <c r="A15" s="7">
        <v>25204</v>
      </c>
      <c r="B15" s="62">
        <v>1969</v>
      </c>
      <c r="C15" s="8" t="s">
        <v>7</v>
      </c>
      <c r="D15" s="34">
        <v>5.0336887317020495E-11</v>
      </c>
      <c r="E15" s="31">
        <v>9.3181339431402128E-3</v>
      </c>
      <c r="F15" s="9" t="s">
        <v>16</v>
      </c>
      <c r="G15" s="26"/>
    </row>
    <row r="16" spans="1:41" ht="12.75" customHeight="1" x14ac:dyDescent="0.2">
      <c r="A16" s="7">
        <v>25235</v>
      </c>
      <c r="B16" s="63"/>
      <c r="C16" s="8" t="s">
        <v>8</v>
      </c>
      <c r="D16" s="34">
        <v>5.0738058941489588E-11</v>
      </c>
      <c r="E16" s="31">
        <v>7.9697344403226872E-3</v>
      </c>
      <c r="F16" s="9" t="s">
        <v>16</v>
      </c>
      <c r="G16" s="26"/>
    </row>
    <row r="17" spans="1:7" ht="12.75" customHeight="1" x14ac:dyDescent="0.2">
      <c r="A17" s="7">
        <v>25263</v>
      </c>
      <c r="B17" s="63"/>
      <c r="C17" s="8" t="s">
        <v>9</v>
      </c>
      <c r="D17" s="34">
        <v>5.0968111429502477E-11</v>
      </c>
      <c r="E17" s="31">
        <v>4.5341207924051025E-3</v>
      </c>
      <c r="F17" s="9" t="s">
        <v>16</v>
      </c>
      <c r="G17" s="26"/>
    </row>
    <row r="18" spans="1:7" ht="12.75" customHeight="1" x14ac:dyDescent="0.2">
      <c r="A18" s="7">
        <v>25294</v>
      </c>
      <c r="B18" s="63"/>
      <c r="C18" s="8" t="s">
        <v>10</v>
      </c>
      <c r="D18" s="34">
        <v>5.0420141585103895E-11</v>
      </c>
      <c r="E18" s="31">
        <v>-1.0751229131895914E-2</v>
      </c>
      <c r="F18" s="9" t="s">
        <v>16</v>
      </c>
      <c r="G18" s="26"/>
    </row>
    <row r="19" spans="1:7" ht="12.75" customHeight="1" x14ac:dyDescent="0.2">
      <c r="A19" s="7">
        <v>25324</v>
      </c>
      <c r="B19" s="63"/>
      <c r="C19" s="8" t="s">
        <v>11</v>
      </c>
      <c r="D19" s="34">
        <v>5.0747938799252647E-11</v>
      </c>
      <c r="E19" s="31">
        <v>6.5013148286280431E-3</v>
      </c>
      <c r="F19" s="9" t="s">
        <v>16</v>
      </c>
      <c r="G19" s="26"/>
    </row>
    <row r="20" spans="1:7" ht="12.75" customHeight="1" x14ac:dyDescent="0.2">
      <c r="A20" s="7">
        <v>25355</v>
      </c>
      <c r="B20" s="63"/>
      <c r="C20" s="8" t="s">
        <v>12</v>
      </c>
      <c r="D20" s="34">
        <v>5.1325185955489113E-11</v>
      </c>
      <c r="E20" s="31">
        <v>1.1374790186453031E-2</v>
      </c>
      <c r="F20" s="9" t="s">
        <v>16</v>
      </c>
      <c r="G20" s="26"/>
    </row>
    <row r="21" spans="1:7" ht="12.75" customHeight="1" x14ac:dyDescent="0.2">
      <c r="A21" s="7">
        <v>25385</v>
      </c>
      <c r="B21" s="63"/>
      <c r="C21" s="8" t="s">
        <v>13</v>
      </c>
      <c r="D21" s="34">
        <v>5.1511141345019526E-11</v>
      </c>
      <c r="E21" s="31">
        <v>3.6230826263675899E-3</v>
      </c>
      <c r="F21" s="9" t="s">
        <v>16</v>
      </c>
      <c r="G21" s="26"/>
    </row>
    <row r="22" spans="1:7" ht="12.75" customHeight="1" x14ac:dyDescent="0.2">
      <c r="A22" s="7">
        <v>25416</v>
      </c>
      <c r="B22" s="63"/>
      <c r="C22" s="8" t="s">
        <v>14</v>
      </c>
      <c r="D22" s="34">
        <v>5.1570025297287372E-11</v>
      </c>
      <c r="E22" s="31">
        <v>1.1431304127672475E-3</v>
      </c>
      <c r="F22" s="9" t="s">
        <v>16</v>
      </c>
      <c r="G22" s="26"/>
    </row>
    <row r="23" spans="1:7" ht="12.75" customHeight="1" x14ac:dyDescent="0.2">
      <c r="A23" s="7">
        <v>25447</v>
      </c>
      <c r="B23" s="63"/>
      <c r="C23" s="8" t="s">
        <v>0</v>
      </c>
      <c r="D23" s="34">
        <v>5.1873155799887694E-11</v>
      </c>
      <c r="E23" s="31">
        <v>5.8780367248775891E-3</v>
      </c>
      <c r="F23" s="9" t="s">
        <v>16</v>
      </c>
      <c r="G23" s="26"/>
    </row>
    <row r="24" spans="1:7" ht="12.75" customHeight="1" x14ac:dyDescent="0.2">
      <c r="A24" s="7">
        <v>25477</v>
      </c>
      <c r="B24" s="63"/>
      <c r="C24" s="8" t="s">
        <v>1</v>
      </c>
      <c r="D24" s="34">
        <v>5.2127562137286527E-11</v>
      </c>
      <c r="E24" s="31">
        <v>4.9043929075812997E-3</v>
      </c>
      <c r="F24" s="9" t="s">
        <v>16</v>
      </c>
      <c r="G24" s="26"/>
    </row>
    <row r="25" spans="1:7" ht="12.75" customHeight="1" x14ac:dyDescent="0.2">
      <c r="A25" s="7">
        <v>25508</v>
      </c>
      <c r="B25" s="63"/>
      <c r="C25" s="8" t="s">
        <v>2</v>
      </c>
      <c r="D25" s="34">
        <v>5.2416498577567243E-11</v>
      </c>
      <c r="E25" s="31">
        <v>5.5428726845072399E-3</v>
      </c>
      <c r="F25" s="9" t="s">
        <v>16</v>
      </c>
      <c r="G25" s="26"/>
    </row>
    <row r="26" spans="1:7" ht="12.75" customHeight="1" x14ac:dyDescent="0.2">
      <c r="A26" s="7">
        <v>25538</v>
      </c>
      <c r="B26" s="64"/>
      <c r="C26" s="8" t="s">
        <v>3</v>
      </c>
      <c r="D26" s="34">
        <v>5.3673694011487174E-11</v>
      </c>
      <c r="E26" s="31">
        <v>2.3984727481548687E-2</v>
      </c>
      <c r="F26" s="9" t="s">
        <v>16</v>
      </c>
      <c r="G26" s="26"/>
    </row>
    <row r="27" spans="1:7" ht="12.75" customHeight="1" x14ac:dyDescent="0.2">
      <c r="A27" s="7">
        <v>25569</v>
      </c>
      <c r="B27" s="62">
        <v>1970</v>
      </c>
      <c r="C27" s="8" t="s">
        <v>7</v>
      </c>
      <c r="D27" s="34">
        <v>5.3924263670788009E-11</v>
      </c>
      <c r="E27" s="31">
        <v>4.6683885638131766E-3</v>
      </c>
      <c r="F27" s="9" t="s">
        <v>16</v>
      </c>
      <c r="G27" s="26"/>
    </row>
    <row r="28" spans="1:7" ht="12.75" customHeight="1" x14ac:dyDescent="0.2">
      <c r="A28" s="7">
        <v>25600</v>
      </c>
      <c r="B28" s="63"/>
      <c r="C28" s="8" t="s">
        <v>8</v>
      </c>
      <c r="D28" s="34">
        <v>5.4759111651766686E-11</v>
      </c>
      <c r="E28" s="31">
        <v>1.5481861487724485E-2</v>
      </c>
      <c r="F28" s="9" t="s">
        <v>16</v>
      </c>
      <c r="G28" s="26"/>
    </row>
    <row r="29" spans="1:7" ht="12.75" customHeight="1" x14ac:dyDescent="0.2">
      <c r="A29" s="7">
        <v>25628</v>
      </c>
      <c r="B29" s="63"/>
      <c r="C29" s="8" t="s">
        <v>9</v>
      </c>
      <c r="D29" s="34">
        <v>5.5575846560179748E-11</v>
      </c>
      <c r="E29" s="31">
        <v>1.4915050368365664E-2</v>
      </c>
      <c r="F29" s="9" t="s">
        <v>16</v>
      </c>
      <c r="G29" s="26"/>
    </row>
    <row r="30" spans="1:7" ht="12.75" customHeight="1" x14ac:dyDescent="0.2">
      <c r="A30" s="7">
        <v>25659</v>
      </c>
      <c r="B30" s="63"/>
      <c r="C30" s="8" t="s">
        <v>10</v>
      </c>
      <c r="D30" s="34">
        <v>5.6119238737148105E-11</v>
      </c>
      <c r="E30" s="31">
        <v>9.7774880744273592E-3</v>
      </c>
      <c r="F30" s="9" t="s">
        <v>16</v>
      </c>
      <c r="G30" s="26"/>
    </row>
    <row r="31" spans="1:7" ht="12.75" customHeight="1" x14ac:dyDescent="0.2">
      <c r="A31" s="7">
        <v>25689</v>
      </c>
      <c r="B31" s="63"/>
      <c r="C31" s="8" t="s">
        <v>11</v>
      </c>
      <c r="D31" s="34">
        <v>5.6483146831420865E-11</v>
      </c>
      <c r="E31" s="31">
        <v>6.4845515096389099E-3</v>
      </c>
      <c r="F31" s="9" t="s">
        <v>16</v>
      </c>
      <c r="G31" s="26"/>
    </row>
    <row r="32" spans="1:7" ht="12.75" customHeight="1" x14ac:dyDescent="0.2">
      <c r="A32" s="7">
        <v>25720</v>
      </c>
      <c r="B32" s="63"/>
      <c r="C32" s="8" t="s">
        <v>12</v>
      </c>
      <c r="D32" s="34">
        <v>5.6985372934376466E-11</v>
      </c>
      <c r="E32" s="31">
        <v>8.8916098186693285E-3</v>
      </c>
      <c r="F32" s="9" t="s">
        <v>16</v>
      </c>
      <c r="G32" s="26"/>
    </row>
    <row r="33" spans="1:7" ht="12.75" customHeight="1" x14ac:dyDescent="0.2">
      <c r="A33" s="7">
        <v>25750</v>
      </c>
      <c r="B33" s="63"/>
      <c r="C33" s="8" t="s">
        <v>13</v>
      </c>
      <c r="D33" s="34">
        <v>5.9070022922382389E-11</v>
      </c>
      <c r="E33" s="31">
        <v>3.6582194353743575E-2</v>
      </c>
      <c r="F33" s="9" t="s">
        <v>16</v>
      </c>
      <c r="G33" s="26"/>
    </row>
    <row r="34" spans="1:7" ht="12.75" customHeight="1" x14ac:dyDescent="0.2">
      <c r="A34" s="7">
        <v>25781</v>
      </c>
      <c r="B34" s="63"/>
      <c r="C34" s="8" t="s">
        <v>14</v>
      </c>
      <c r="D34" s="34">
        <v>6.1148086338546268E-11</v>
      </c>
      <c r="E34" s="31">
        <v>3.5179661583921065E-2</v>
      </c>
      <c r="F34" s="9" t="s">
        <v>16</v>
      </c>
      <c r="G34" s="26"/>
    </row>
    <row r="35" spans="1:7" ht="12.75" customHeight="1" x14ac:dyDescent="0.2">
      <c r="A35" s="7">
        <v>25812</v>
      </c>
      <c r="B35" s="63"/>
      <c r="C35" s="8" t="s">
        <v>0</v>
      </c>
      <c r="D35" s="34">
        <v>6.2794729299056455E-11</v>
      </c>
      <c r="E35" s="31">
        <v>2.6928773394371792E-2</v>
      </c>
      <c r="F35" s="9" t="s">
        <v>16</v>
      </c>
      <c r="G35" s="26"/>
    </row>
    <row r="36" spans="1:7" ht="12.75" customHeight="1" x14ac:dyDescent="0.2">
      <c r="A36" s="7">
        <v>25842</v>
      </c>
      <c r="B36" s="63"/>
      <c r="C36" s="8" t="s">
        <v>1</v>
      </c>
      <c r="D36" s="34">
        <v>6.4466071903974314E-11</v>
      </c>
      <c r="E36" s="31">
        <v>2.6615969581749079E-2</v>
      </c>
      <c r="F36" s="9" t="s">
        <v>16</v>
      </c>
      <c r="G36" s="26"/>
    </row>
    <row r="37" spans="1:7" ht="12.75" customHeight="1" x14ac:dyDescent="0.2">
      <c r="A37" s="7">
        <v>25873</v>
      </c>
      <c r="B37" s="63"/>
      <c r="C37" s="8" t="s">
        <v>2</v>
      </c>
      <c r="D37" s="34">
        <v>6.6048495789024617E-11</v>
      </c>
      <c r="E37" s="31">
        <v>2.454661558109842E-2</v>
      </c>
      <c r="F37" s="9" t="s">
        <v>16</v>
      </c>
      <c r="G37" s="26"/>
    </row>
    <row r="38" spans="1:7" ht="12.75" customHeight="1" x14ac:dyDescent="0.2">
      <c r="A38" s="7">
        <v>25903</v>
      </c>
      <c r="B38" s="64"/>
      <c r="C38" s="8" t="s">
        <v>3</v>
      </c>
      <c r="D38" s="34">
        <v>6.8411428437356753E-11</v>
      </c>
      <c r="E38" s="31">
        <v>3.5775722370421967E-2</v>
      </c>
      <c r="F38" s="9" t="s">
        <v>16</v>
      </c>
      <c r="G38" s="26"/>
    </row>
    <row r="39" spans="1:7" ht="12.75" customHeight="1" x14ac:dyDescent="0.2">
      <c r="A39" s="7">
        <v>25934</v>
      </c>
      <c r="B39" s="62">
        <v>1971</v>
      </c>
      <c r="C39" s="8" t="s">
        <v>7</v>
      </c>
      <c r="D39" s="34">
        <v>7.2653180703631032E-11</v>
      </c>
      <c r="E39" s="31">
        <v>6.2003562316468551E-2</v>
      </c>
      <c r="F39" s="9" t="s">
        <v>16</v>
      </c>
      <c r="G39" s="26"/>
    </row>
    <row r="40" spans="1:7" ht="12.75" customHeight="1" x14ac:dyDescent="0.2">
      <c r="A40" s="7">
        <v>25965</v>
      </c>
      <c r="B40" s="63"/>
      <c r="C40" s="8" t="s">
        <v>8</v>
      </c>
      <c r="D40" s="34">
        <v>7.5659950749522645E-11</v>
      </c>
      <c r="E40" s="31">
        <v>4.1385249988667779E-2</v>
      </c>
      <c r="F40" s="9" t="s">
        <v>16</v>
      </c>
      <c r="G40" s="26"/>
    </row>
    <row r="41" spans="1:7" ht="12.75" customHeight="1" x14ac:dyDescent="0.2">
      <c r="A41" s="7">
        <v>25993</v>
      </c>
      <c r="B41" s="63"/>
      <c r="C41" s="8" t="s">
        <v>9</v>
      </c>
      <c r="D41" s="34">
        <v>7.7334586640361526E-11</v>
      </c>
      <c r="E41" s="31">
        <v>2.2133716375032707E-2</v>
      </c>
      <c r="F41" s="9" t="s">
        <v>16</v>
      </c>
      <c r="G41" s="26"/>
    </row>
    <row r="42" spans="1:7" ht="12.75" customHeight="1" x14ac:dyDescent="0.2">
      <c r="A42" s="7">
        <v>26024</v>
      </c>
      <c r="B42" s="63"/>
      <c r="C42" s="8" t="s">
        <v>10</v>
      </c>
      <c r="D42" s="34">
        <v>7.821718726719499E-11</v>
      </c>
      <c r="E42" s="31">
        <v>1.1412754178643604E-2</v>
      </c>
      <c r="F42" s="9" t="s">
        <v>16</v>
      </c>
      <c r="G42" s="26"/>
    </row>
    <row r="43" spans="1:7" ht="12.75" customHeight="1" x14ac:dyDescent="0.2">
      <c r="A43" s="7">
        <v>26054</v>
      </c>
      <c r="B43" s="63"/>
      <c r="C43" s="8" t="s">
        <v>11</v>
      </c>
      <c r="D43" s="34">
        <v>8.0585059844408653E-11</v>
      </c>
      <c r="E43" s="31">
        <v>3.0273046883223523E-2</v>
      </c>
      <c r="F43" s="9" t="s">
        <v>16</v>
      </c>
      <c r="G43" s="26"/>
    </row>
    <row r="44" spans="1:7" ht="12.75" customHeight="1" x14ac:dyDescent="0.2">
      <c r="A44" s="7">
        <v>26085</v>
      </c>
      <c r="B44" s="63"/>
      <c r="C44" s="8" t="s">
        <v>12</v>
      </c>
      <c r="D44" s="34">
        <v>8.2919999562412134E-11</v>
      </c>
      <c r="E44" s="31">
        <v>2.8974846237152473E-2</v>
      </c>
      <c r="F44" s="9" t="s">
        <v>16</v>
      </c>
      <c r="G44" s="26"/>
    </row>
    <row r="45" spans="1:7" ht="12.75" customHeight="1" x14ac:dyDescent="0.2">
      <c r="A45" s="7">
        <v>26115</v>
      </c>
      <c r="B45" s="63"/>
      <c r="C45" s="8" t="s">
        <v>13</v>
      </c>
      <c r="D45" s="34">
        <v>8.7076126394739866E-11</v>
      </c>
      <c r="E45" s="31">
        <v>5.0122128006036701E-2</v>
      </c>
      <c r="F45" s="9" t="s">
        <v>16</v>
      </c>
      <c r="G45" s="26"/>
    </row>
    <row r="46" spans="1:7" ht="12.75" customHeight="1" x14ac:dyDescent="0.2">
      <c r="A46" s="7">
        <v>26146</v>
      </c>
      <c r="B46" s="63"/>
      <c r="C46" s="8" t="s">
        <v>14</v>
      </c>
      <c r="D46" s="34">
        <v>8.8994465443734248E-11</v>
      </c>
      <c r="E46" s="31">
        <v>2.2030597000813258E-2</v>
      </c>
      <c r="F46" s="9" t="s">
        <v>16</v>
      </c>
      <c r="G46" s="26"/>
    </row>
    <row r="47" spans="1:7" ht="12.75" customHeight="1" x14ac:dyDescent="0.2">
      <c r="A47" s="7">
        <v>26177</v>
      </c>
      <c r="B47" s="63"/>
      <c r="C47" s="8" t="s">
        <v>0</v>
      </c>
      <c r="D47" s="34">
        <v>9.1578048248774743E-11</v>
      </c>
      <c r="E47" s="31">
        <v>2.9030825593013308E-2</v>
      </c>
      <c r="F47" s="9" t="s">
        <v>16</v>
      </c>
      <c r="G47" s="26"/>
    </row>
    <row r="48" spans="1:7" ht="12.75" customHeight="1" x14ac:dyDescent="0.2">
      <c r="A48" s="7">
        <v>26207</v>
      </c>
      <c r="B48" s="63"/>
      <c r="C48" s="8" t="s">
        <v>1</v>
      </c>
      <c r="D48" s="34">
        <v>9.4020019759211382E-11</v>
      </c>
      <c r="E48" s="31">
        <v>2.6665467949294329E-2</v>
      </c>
      <c r="F48" s="9" t="s">
        <v>16</v>
      </c>
      <c r="G48" s="26"/>
    </row>
    <row r="49" spans="1:7" ht="12.75" customHeight="1" x14ac:dyDescent="0.2">
      <c r="A49" s="7">
        <v>26238</v>
      </c>
      <c r="B49" s="63"/>
      <c r="C49" s="8" t="s">
        <v>2</v>
      </c>
      <c r="D49" s="34">
        <v>9.3970620470396077E-11</v>
      </c>
      <c r="E49" s="31">
        <v>-5.2541244877226626E-4</v>
      </c>
      <c r="F49" s="9" t="s">
        <v>16</v>
      </c>
      <c r="G49" s="26"/>
    </row>
    <row r="50" spans="1:7" ht="12.75" customHeight="1" x14ac:dyDescent="0.2">
      <c r="A50" s="7">
        <v>26268</v>
      </c>
      <c r="B50" s="64"/>
      <c r="C50" s="8" t="s">
        <v>3</v>
      </c>
      <c r="D50" s="34">
        <v>1.0147107915552001E-10</v>
      </c>
      <c r="E50" s="31">
        <v>7.9817060349057098E-2</v>
      </c>
      <c r="F50" s="9" t="s">
        <v>16</v>
      </c>
      <c r="G50" s="26"/>
    </row>
    <row r="51" spans="1:7" ht="12.75" customHeight="1" x14ac:dyDescent="0.2">
      <c r="A51" s="7">
        <v>26299</v>
      </c>
      <c r="B51" s="62">
        <v>1972</v>
      </c>
      <c r="C51" s="8" t="s">
        <v>7</v>
      </c>
      <c r="D51" s="34">
        <v>1.1004020912201511E-10</v>
      </c>
      <c r="E51" s="31">
        <v>8.4448988202456984E-2</v>
      </c>
      <c r="F51" s="9" t="s">
        <v>16</v>
      </c>
      <c r="G51" s="26"/>
    </row>
    <row r="52" spans="1:7" ht="12.75" customHeight="1" x14ac:dyDescent="0.2">
      <c r="A52" s="7">
        <v>26330</v>
      </c>
      <c r="B52" s="63"/>
      <c r="C52" s="8" t="s">
        <v>8</v>
      </c>
      <c r="D52" s="34">
        <v>1.0468367957147542E-10</v>
      </c>
      <c r="E52" s="31">
        <v>-4.8677929579361623E-2</v>
      </c>
      <c r="F52" s="9" t="s">
        <v>16</v>
      </c>
      <c r="G52" s="26"/>
    </row>
    <row r="53" spans="1:7" ht="12.75" customHeight="1" x14ac:dyDescent="0.2">
      <c r="A53" s="7">
        <v>26359</v>
      </c>
      <c r="B53" s="63"/>
      <c r="C53" s="8" t="s">
        <v>9</v>
      </c>
      <c r="D53" s="34">
        <v>1.2440387566654557E-10</v>
      </c>
      <c r="E53" s="31">
        <v>0.18837889703337843</v>
      </c>
      <c r="F53" s="9" t="s">
        <v>16</v>
      </c>
      <c r="G53" s="26"/>
    </row>
    <row r="54" spans="1:7" ht="12.75" customHeight="1" x14ac:dyDescent="0.2">
      <c r="A54" s="7">
        <v>26390</v>
      </c>
      <c r="B54" s="63"/>
      <c r="C54" s="8" t="s">
        <v>10</v>
      </c>
      <c r="D54" s="34">
        <v>1.3000081508931974E-10</v>
      </c>
      <c r="E54" s="31">
        <v>4.4990072799470551E-2</v>
      </c>
      <c r="F54" s="9" t="s">
        <v>16</v>
      </c>
      <c r="G54" s="26"/>
    </row>
    <row r="55" spans="1:7" ht="12.75" customHeight="1" x14ac:dyDescent="0.2">
      <c r="A55" s="7">
        <v>26420</v>
      </c>
      <c r="B55" s="63"/>
      <c r="C55" s="8" t="s">
        <v>11</v>
      </c>
      <c r="D55" s="34">
        <v>1.336415426750078E-10</v>
      </c>
      <c r="E55" s="31">
        <v>2.800542122129468E-2</v>
      </c>
      <c r="F55" s="9" t="s">
        <v>16</v>
      </c>
      <c r="G55" s="26"/>
    </row>
    <row r="56" spans="1:7" ht="12.75" customHeight="1" x14ac:dyDescent="0.2">
      <c r="A56" s="7">
        <v>26451</v>
      </c>
      <c r="B56" s="63"/>
      <c r="C56" s="8" t="s">
        <v>12</v>
      </c>
      <c r="D56" s="34">
        <v>1.4015566222678614E-10</v>
      </c>
      <c r="E56" s="31">
        <v>4.8743223262691003E-2</v>
      </c>
      <c r="F56" s="9" t="s">
        <v>16</v>
      </c>
      <c r="G56" s="26"/>
    </row>
    <row r="57" spans="1:7" ht="12.75" customHeight="1" x14ac:dyDescent="0.2">
      <c r="A57" s="7">
        <v>26481</v>
      </c>
      <c r="B57" s="63"/>
      <c r="C57" s="8" t="s">
        <v>13</v>
      </c>
      <c r="D57" s="34">
        <v>1.477862057057904E-10</v>
      </c>
      <c r="E57" s="31">
        <v>5.4443347901687068E-2</v>
      </c>
      <c r="F57" s="9" t="s">
        <v>16</v>
      </c>
      <c r="G57" s="26"/>
    </row>
    <row r="58" spans="1:7" ht="12.75" customHeight="1" x14ac:dyDescent="0.2">
      <c r="A58" s="7">
        <v>26512</v>
      </c>
      <c r="B58" s="63"/>
      <c r="C58" s="8" t="s">
        <v>14</v>
      </c>
      <c r="D58" s="34">
        <v>1.5158336437272692E-10</v>
      </c>
      <c r="E58" s="31">
        <v>2.5693593314763258E-2</v>
      </c>
      <c r="F58" s="9" t="s">
        <v>16</v>
      </c>
      <c r="G58" s="26"/>
    </row>
    <row r="59" spans="1:7" ht="12.75" customHeight="1" x14ac:dyDescent="0.2">
      <c r="A59" s="7">
        <v>26543</v>
      </c>
      <c r="B59" s="63"/>
      <c r="C59" s="8" t="s">
        <v>0</v>
      </c>
      <c r="D59" s="34">
        <v>1.568872013485303E-10</v>
      </c>
      <c r="E59" s="31">
        <v>3.4989571565134304E-2</v>
      </c>
      <c r="F59" s="9" t="s">
        <v>16</v>
      </c>
      <c r="G59" s="26"/>
    </row>
    <row r="60" spans="1:7" ht="12.75" customHeight="1" x14ac:dyDescent="0.2">
      <c r="A60" s="7">
        <v>26573</v>
      </c>
      <c r="B60" s="63"/>
      <c r="C60" s="8" t="s">
        <v>1</v>
      </c>
      <c r="D60" s="34">
        <v>1.5964038837850332E-10</v>
      </c>
      <c r="E60" s="31">
        <v>1.7548831302412877E-2</v>
      </c>
      <c r="F60" s="9" t="s">
        <v>16</v>
      </c>
      <c r="G60" s="26"/>
    </row>
    <row r="61" spans="1:7" ht="12.75" customHeight="1" x14ac:dyDescent="0.2">
      <c r="A61" s="7">
        <v>26604</v>
      </c>
      <c r="B61" s="63"/>
      <c r="C61" s="8" t="s">
        <v>2</v>
      </c>
      <c r="D61" s="34">
        <v>1.7039626019655596E-10</v>
      </c>
      <c r="E61" s="31">
        <v>6.7375630486132029E-2</v>
      </c>
      <c r="F61" s="9" t="s">
        <v>16</v>
      </c>
      <c r="G61" s="26"/>
    </row>
    <row r="62" spans="1:7" ht="12.75" customHeight="1" x14ac:dyDescent="0.2">
      <c r="A62" s="7">
        <v>26634</v>
      </c>
      <c r="B62" s="64"/>
      <c r="C62" s="8" t="s">
        <v>3</v>
      </c>
      <c r="D62" s="34">
        <v>1.7840223827055655E-10</v>
      </c>
      <c r="E62" s="31">
        <v>4.6984470579140111E-2</v>
      </c>
      <c r="F62" s="9" t="s">
        <v>16</v>
      </c>
      <c r="G62" s="26"/>
    </row>
    <row r="63" spans="1:7" ht="12.75" customHeight="1" x14ac:dyDescent="0.2">
      <c r="A63" s="7">
        <v>26665</v>
      </c>
      <c r="B63" s="62">
        <v>1973</v>
      </c>
      <c r="C63" s="8" t="s">
        <v>7</v>
      </c>
      <c r="D63" s="34">
        <v>1.8191452770532482E-10</v>
      </c>
      <c r="E63" s="31">
        <v>1.9687474040777867E-2</v>
      </c>
      <c r="F63" s="9" t="s">
        <v>16</v>
      </c>
      <c r="G63" s="26"/>
    </row>
    <row r="64" spans="1:7" ht="12.75" customHeight="1" x14ac:dyDescent="0.2">
      <c r="A64" s="7">
        <v>26696</v>
      </c>
      <c r="B64" s="63"/>
      <c r="C64" s="8" t="s">
        <v>8</v>
      </c>
      <c r="D64" s="34">
        <v>1.9732545917273974E-10</v>
      </c>
      <c r="E64" s="31">
        <v>8.471523226764173E-2</v>
      </c>
      <c r="F64" s="9" t="s">
        <v>16</v>
      </c>
      <c r="G64" s="26"/>
    </row>
    <row r="65" spans="1:7" ht="12.75" customHeight="1" x14ac:dyDescent="0.2">
      <c r="A65" s="7">
        <v>26724</v>
      </c>
      <c r="B65" s="63"/>
      <c r="C65" s="8" t="s">
        <v>9</v>
      </c>
      <c r="D65" s="34">
        <v>2.1790684953615672E-10</v>
      </c>
      <c r="E65" s="31">
        <v>0.10430174823715943</v>
      </c>
      <c r="F65" s="9" t="s">
        <v>16</v>
      </c>
      <c r="G65" s="26"/>
    </row>
    <row r="66" spans="1:7" ht="12.75" customHeight="1" x14ac:dyDescent="0.2">
      <c r="A66" s="7">
        <v>26755</v>
      </c>
      <c r="B66" s="63"/>
      <c r="C66" s="8" t="s">
        <v>10</v>
      </c>
      <c r="D66" s="34">
        <v>2.2544518100937241E-10</v>
      </c>
      <c r="E66" s="31">
        <v>3.4594284159777548E-2</v>
      </c>
      <c r="F66" s="9" t="s">
        <v>16</v>
      </c>
      <c r="G66" s="26"/>
    </row>
    <row r="67" spans="1:7" ht="12.75" customHeight="1" x14ac:dyDescent="0.2">
      <c r="A67" s="7">
        <v>26785</v>
      </c>
      <c r="B67" s="63"/>
      <c r="C67" s="8" t="s">
        <v>11</v>
      </c>
      <c r="D67" s="34">
        <v>2.4156087566388576E-10</v>
      </c>
      <c r="E67" s="31">
        <v>7.1483872852635272E-2</v>
      </c>
      <c r="F67" s="9" t="s">
        <v>16</v>
      </c>
      <c r="G67" s="26"/>
    </row>
    <row r="68" spans="1:7" ht="12.75" customHeight="1" x14ac:dyDescent="0.2">
      <c r="A68" s="7">
        <v>26816</v>
      </c>
      <c r="B68" s="63"/>
      <c r="C68" s="8" t="s">
        <v>12</v>
      </c>
      <c r="D68" s="34">
        <v>2.3420696820224718E-10</v>
      </c>
      <c r="E68" s="31">
        <v>-3.0443288638640979E-2</v>
      </c>
      <c r="F68" s="9" t="s">
        <v>16</v>
      </c>
      <c r="G68" s="26"/>
    </row>
    <row r="69" spans="1:7" ht="12.75" customHeight="1" x14ac:dyDescent="0.2">
      <c r="A69" s="7">
        <v>26846</v>
      </c>
      <c r="B69" s="63"/>
      <c r="C69" s="8" t="s">
        <v>13</v>
      </c>
      <c r="D69" s="34">
        <v>2.288257390072999E-10</v>
      </c>
      <c r="E69" s="31">
        <v>-2.2976383820913524E-2</v>
      </c>
      <c r="F69" s="9" t="s">
        <v>16</v>
      </c>
      <c r="G69" s="26"/>
    </row>
    <row r="70" spans="1:7" ht="12.75" customHeight="1" x14ac:dyDescent="0.2">
      <c r="A70" s="7">
        <v>26877</v>
      </c>
      <c r="B70" s="63"/>
      <c r="C70" s="8" t="s">
        <v>14</v>
      </c>
      <c r="D70" s="34">
        <v>2.2929338560808477E-10</v>
      </c>
      <c r="E70" s="31">
        <v>2.0436800633252699E-3</v>
      </c>
      <c r="F70" s="9" t="s">
        <v>16</v>
      </c>
      <c r="G70" s="26"/>
    </row>
    <row r="71" spans="1:7" ht="12.75" customHeight="1" x14ac:dyDescent="0.2">
      <c r="A71" s="7">
        <v>26908</v>
      </c>
      <c r="B71" s="63"/>
      <c r="C71" s="8" t="s">
        <v>0</v>
      </c>
      <c r="D71" s="34">
        <v>2.2989276364571049E-10</v>
      </c>
      <c r="E71" s="31">
        <v>2.6140223628176862E-3</v>
      </c>
      <c r="F71" s="9" t="s">
        <v>16</v>
      </c>
      <c r="G71" s="26"/>
    </row>
    <row r="72" spans="1:7" ht="12.75" customHeight="1" x14ac:dyDescent="0.2">
      <c r="A72" s="7">
        <v>26938</v>
      </c>
      <c r="B72" s="63"/>
      <c r="C72" s="8" t="s">
        <v>1</v>
      </c>
      <c r="D72" s="34">
        <v>2.3312677042015252E-10</v>
      </c>
      <c r="E72" s="31">
        <v>1.4067457901484779E-2</v>
      </c>
      <c r="F72" s="9" t="s">
        <v>16</v>
      </c>
      <c r="G72" s="26"/>
    </row>
    <row r="73" spans="1:7" ht="12.75" customHeight="1" x14ac:dyDescent="0.2">
      <c r="A73" s="7">
        <v>26969</v>
      </c>
      <c r="B73" s="63"/>
      <c r="C73" s="8" t="s">
        <v>2</v>
      </c>
      <c r="D73" s="34">
        <v>2.3405218376395926E-10</v>
      </c>
      <c r="E73" s="31">
        <v>3.9695713286762883E-3</v>
      </c>
      <c r="F73" s="9" t="s">
        <v>16</v>
      </c>
      <c r="G73" s="26"/>
    </row>
    <row r="74" spans="1:7" ht="12.75" customHeight="1" x14ac:dyDescent="0.2">
      <c r="A74" s="7">
        <v>26999</v>
      </c>
      <c r="B74" s="64"/>
      <c r="C74" s="8" t="s">
        <v>3</v>
      </c>
      <c r="D74" s="34">
        <v>2.3855081233207315E-10</v>
      </c>
      <c r="E74" s="31">
        <v>1.9220622067131519E-2</v>
      </c>
      <c r="F74" s="9" t="s">
        <v>16</v>
      </c>
      <c r="G74" s="26"/>
    </row>
    <row r="75" spans="1:7" ht="12.75" customHeight="1" x14ac:dyDescent="0.2">
      <c r="A75" s="7">
        <v>27030</v>
      </c>
      <c r="B75" s="62">
        <v>1974</v>
      </c>
      <c r="C75" s="8" t="s">
        <v>7</v>
      </c>
      <c r="D75" s="34">
        <v>2.4222117949105035E-10</v>
      </c>
      <c r="E75" s="31">
        <v>1.5386102118436353E-2</v>
      </c>
      <c r="F75" s="9" t="s">
        <v>16</v>
      </c>
      <c r="G75" s="26"/>
    </row>
    <row r="76" spans="1:7" ht="12.75" customHeight="1" x14ac:dyDescent="0.2">
      <c r="A76" s="7">
        <v>27061</v>
      </c>
      <c r="B76" s="63"/>
      <c r="C76" s="8" t="s">
        <v>8</v>
      </c>
      <c r="D76" s="34">
        <v>2.44905207516682E-10</v>
      </c>
      <c r="E76" s="31">
        <v>1.1080897348742378E-2</v>
      </c>
      <c r="F76" s="9" t="s">
        <v>16</v>
      </c>
      <c r="G76" s="26"/>
    </row>
    <row r="77" spans="1:7" ht="12.75" customHeight="1" x14ac:dyDescent="0.2">
      <c r="A77" s="7">
        <v>27089</v>
      </c>
      <c r="B77" s="63"/>
      <c r="C77" s="8" t="s">
        <v>9</v>
      </c>
      <c r="D77" s="34">
        <v>2.4665064905482277E-10</v>
      </c>
      <c r="E77" s="31">
        <v>7.1270086734350454E-3</v>
      </c>
      <c r="F77" s="9" t="s">
        <v>16</v>
      </c>
      <c r="G77" s="26"/>
    </row>
    <row r="78" spans="1:7" ht="12.75" customHeight="1" x14ac:dyDescent="0.2">
      <c r="A78" s="7">
        <v>27120</v>
      </c>
      <c r="B78" s="63"/>
      <c r="C78" s="8" t="s">
        <v>10</v>
      </c>
      <c r="D78" s="34">
        <v>2.5629997680341258E-10</v>
      </c>
      <c r="E78" s="31">
        <v>3.9121436678015882E-2</v>
      </c>
      <c r="F78" s="9" t="s">
        <v>16</v>
      </c>
      <c r="G78" s="26"/>
    </row>
    <row r="79" spans="1:7" ht="12.75" customHeight="1" x14ac:dyDescent="0.2">
      <c r="A79" s="7">
        <v>27150</v>
      </c>
      <c r="B79" s="63"/>
      <c r="C79" s="8" t="s">
        <v>11</v>
      </c>
      <c r="D79" s="34">
        <v>2.6352873940005235E-10</v>
      </c>
      <c r="E79" s="31">
        <v>2.8204304529392887E-2</v>
      </c>
      <c r="F79" s="9" t="s">
        <v>16</v>
      </c>
      <c r="G79" s="26"/>
    </row>
    <row r="80" spans="1:7" ht="12.75" customHeight="1" x14ac:dyDescent="0.2">
      <c r="A80" s="7">
        <v>27181</v>
      </c>
      <c r="B80" s="63"/>
      <c r="C80" s="8" t="s">
        <v>12</v>
      </c>
      <c r="D80" s="34">
        <v>2.7322746643745743E-10</v>
      </c>
      <c r="E80" s="31">
        <v>3.6803299175206243E-2</v>
      </c>
      <c r="F80" s="9" t="s">
        <v>16</v>
      </c>
      <c r="G80" s="26"/>
    </row>
    <row r="81" spans="1:7" ht="12.75" customHeight="1" x14ac:dyDescent="0.2">
      <c r="A81" s="7">
        <v>27211</v>
      </c>
      <c r="B81" s="63"/>
      <c r="C81" s="8" t="s">
        <v>13</v>
      </c>
      <c r="D81" s="34">
        <v>2.8584075151496552E-10</v>
      </c>
      <c r="E81" s="31">
        <v>4.6164045079250239E-2</v>
      </c>
      <c r="F81" s="9" t="s">
        <v>16</v>
      </c>
      <c r="G81" s="26"/>
    </row>
    <row r="82" spans="1:7" ht="12.75" customHeight="1" x14ac:dyDescent="0.2">
      <c r="A82" s="7">
        <v>27242</v>
      </c>
      <c r="B82" s="63"/>
      <c r="C82" s="8" t="s">
        <v>14</v>
      </c>
      <c r="D82" s="34">
        <v>2.9423863061356753E-10</v>
      </c>
      <c r="E82" s="31">
        <v>2.9379572556022773E-2</v>
      </c>
      <c r="F82" s="9" t="s">
        <v>16</v>
      </c>
      <c r="G82" s="26"/>
    </row>
    <row r="83" spans="1:7" ht="12.75" customHeight="1" x14ac:dyDescent="0.2">
      <c r="A83" s="7">
        <v>27273</v>
      </c>
      <c r="B83" s="63"/>
      <c r="C83" s="8" t="s">
        <v>0</v>
      </c>
      <c r="D83" s="34">
        <v>3.0326223403716345E-10</v>
      </c>
      <c r="E83" s="31">
        <v>3.066763668923838E-2</v>
      </c>
      <c r="F83" s="9" t="s">
        <v>16</v>
      </c>
      <c r="G83" s="26"/>
    </row>
    <row r="84" spans="1:7" ht="12.75" customHeight="1" x14ac:dyDescent="0.2">
      <c r="A84" s="7">
        <v>27303</v>
      </c>
      <c r="B84" s="63"/>
      <c r="C84" s="8" t="s">
        <v>1</v>
      </c>
      <c r="D84" s="34">
        <v>3.1832901712583177E-10</v>
      </c>
      <c r="E84" s="31">
        <v>4.968235869034042E-2</v>
      </c>
      <c r="F84" s="9" t="s">
        <v>16</v>
      </c>
      <c r="G84" s="26"/>
    </row>
    <row r="85" spans="1:7" ht="12.75" customHeight="1" x14ac:dyDescent="0.2">
      <c r="A85" s="7">
        <v>27334</v>
      </c>
      <c r="B85" s="63"/>
      <c r="C85" s="8" t="s">
        <v>2</v>
      </c>
      <c r="D85" s="34">
        <v>3.2335127815538795E-10</v>
      </c>
      <c r="E85" s="31">
        <v>1.5776950134492169E-2</v>
      </c>
      <c r="F85" s="9" t="s">
        <v>16</v>
      </c>
      <c r="G85" s="26"/>
    </row>
    <row r="86" spans="1:7" ht="12.75" customHeight="1" x14ac:dyDescent="0.2">
      <c r="A86" s="7">
        <v>27364</v>
      </c>
      <c r="B86" s="64"/>
      <c r="C86" s="8" t="s">
        <v>3</v>
      </c>
      <c r="D86" s="34">
        <v>3.3542117105592765E-10</v>
      </c>
      <c r="E86" s="31">
        <v>3.7327494016397476E-2</v>
      </c>
      <c r="F86" s="9" t="s">
        <v>16</v>
      </c>
      <c r="G86" s="26"/>
    </row>
    <row r="87" spans="1:7" ht="12.75" customHeight="1" x14ac:dyDescent="0.2">
      <c r="A87" s="7">
        <v>27395</v>
      </c>
      <c r="B87" s="62">
        <v>1975</v>
      </c>
      <c r="C87" s="8" t="s">
        <v>7</v>
      </c>
      <c r="D87" s="34">
        <v>3.6387516141354386E-10</v>
      </c>
      <c r="E87" s="31">
        <v>8.4830633284241563E-2</v>
      </c>
      <c r="F87" s="9" t="s">
        <v>16</v>
      </c>
      <c r="G87" s="26"/>
    </row>
    <row r="88" spans="1:7" ht="12.75" customHeight="1" x14ac:dyDescent="0.2">
      <c r="A88" s="7">
        <v>27426</v>
      </c>
      <c r="B88" s="63"/>
      <c r="C88" s="8" t="s">
        <v>8</v>
      </c>
      <c r="D88" s="34">
        <v>3.9871812645793971E-10</v>
      </c>
      <c r="E88" s="31">
        <v>9.575527197031404E-2</v>
      </c>
      <c r="F88" s="9" t="s">
        <v>16</v>
      </c>
      <c r="G88" s="26"/>
    </row>
    <row r="89" spans="1:7" ht="12.75" customHeight="1" x14ac:dyDescent="0.2">
      <c r="A89" s="7">
        <v>27454</v>
      </c>
      <c r="B89" s="63"/>
      <c r="C89" s="8" t="s">
        <v>9</v>
      </c>
      <c r="D89" s="34">
        <v>4.2598653388398856E-10</v>
      </c>
      <c r="E89" s="31">
        <v>6.8390187494837662E-2</v>
      </c>
      <c r="F89" s="9" t="s">
        <v>16</v>
      </c>
      <c r="G89" s="26"/>
    </row>
    <row r="90" spans="1:7" ht="12.75" customHeight="1" x14ac:dyDescent="0.2">
      <c r="A90" s="7">
        <v>27485</v>
      </c>
      <c r="B90" s="63"/>
      <c r="C90" s="8" t="s">
        <v>10</v>
      </c>
      <c r="D90" s="34">
        <v>4.6303600049546806E-10</v>
      </c>
      <c r="E90" s="31">
        <v>8.6973328179358309E-2</v>
      </c>
      <c r="F90" s="9" t="s">
        <v>16</v>
      </c>
      <c r="G90" s="26"/>
    </row>
    <row r="91" spans="1:7" ht="12.75" customHeight="1" x14ac:dyDescent="0.2">
      <c r="A91" s="7">
        <v>27515</v>
      </c>
      <c r="B91" s="63"/>
      <c r="C91" s="8" t="s">
        <v>11</v>
      </c>
      <c r="D91" s="34">
        <v>4.9687451333395269E-10</v>
      </c>
      <c r="E91" s="31">
        <v>7.3079658605974457E-2</v>
      </c>
      <c r="F91" s="9" t="s">
        <v>16</v>
      </c>
      <c r="G91" s="26"/>
    </row>
    <row r="92" spans="1:7" ht="12.75" customHeight="1" x14ac:dyDescent="0.2">
      <c r="A92" s="7">
        <v>27546</v>
      </c>
      <c r="B92" s="63"/>
      <c r="C92" s="8" t="s">
        <v>12</v>
      </c>
      <c r="D92" s="34">
        <v>6.5623661905212985E-10</v>
      </c>
      <c r="E92" s="31">
        <v>0.32072908036454029</v>
      </c>
      <c r="F92" s="9" t="s">
        <v>16</v>
      </c>
      <c r="G92" s="26"/>
    </row>
    <row r="93" spans="1:7" ht="12.75" customHeight="1" x14ac:dyDescent="0.2">
      <c r="A93" s="7">
        <v>27576</v>
      </c>
      <c r="B93" s="63"/>
      <c r="C93" s="8" t="s">
        <v>13</v>
      </c>
      <c r="D93" s="34">
        <v>9.0428691462338632E-10</v>
      </c>
      <c r="E93" s="31">
        <v>0.37798910997917334</v>
      </c>
      <c r="F93" s="9" t="s">
        <v>16</v>
      </c>
      <c r="G93" s="26"/>
    </row>
    <row r="94" spans="1:7" ht="12.75" customHeight="1" x14ac:dyDescent="0.2">
      <c r="A94" s="7">
        <v>27607</v>
      </c>
      <c r="B94" s="63"/>
      <c r="C94" s="8" t="s">
        <v>14</v>
      </c>
      <c r="D94" s="34">
        <v>1.1272753043356775E-9</v>
      </c>
      <c r="E94" s="31">
        <v>0.24659030901178144</v>
      </c>
      <c r="F94" s="9" t="s">
        <v>16</v>
      </c>
      <c r="G94" s="26"/>
    </row>
    <row r="95" spans="1:7" ht="12.75" customHeight="1" x14ac:dyDescent="0.2">
      <c r="A95" s="7">
        <v>27638</v>
      </c>
      <c r="B95" s="63"/>
      <c r="C95" s="8" t="s">
        <v>0</v>
      </c>
      <c r="D95" s="34">
        <v>1.2681291431777201E-9</v>
      </c>
      <c r="E95" s="31">
        <v>0.12495070041922905</v>
      </c>
      <c r="F95" s="9" t="s">
        <v>16</v>
      </c>
      <c r="G95" s="26"/>
    </row>
    <row r="96" spans="1:7" ht="12.75" customHeight="1" x14ac:dyDescent="0.2">
      <c r="A96" s="7">
        <v>27668</v>
      </c>
      <c r="B96" s="63"/>
      <c r="C96" s="8" t="s">
        <v>1</v>
      </c>
      <c r="D96" s="34">
        <v>1.3768734442898135E-9</v>
      </c>
      <c r="E96" s="31">
        <v>8.5751756197005577E-2</v>
      </c>
      <c r="F96" s="9" t="s">
        <v>16</v>
      </c>
      <c r="G96" s="26"/>
    </row>
    <row r="97" spans="1:7" ht="12.75" customHeight="1" x14ac:dyDescent="0.2">
      <c r="A97" s="7">
        <v>27699</v>
      </c>
      <c r="B97" s="63"/>
      <c r="C97" s="8" t="s">
        <v>2</v>
      </c>
      <c r="D97" s="34">
        <v>1.5336173877007794E-9</v>
      </c>
      <c r="E97" s="31">
        <v>0.11384048698231226</v>
      </c>
      <c r="F97" s="9" t="s">
        <v>16</v>
      </c>
      <c r="G97" s="26"/>
    </row>
    <row r="98" spans="1:7" ht="12.75" customHeight="1" x14ac:dyDescent="0.2">
      <c r="A98" s="7">
        <v>27729</v>
      </c>
      <c r="B98" s="64"/>
      <c r="C98" s="8" t="s">
        <v>3</v>
      </c>
      <c r="D98" s="34">
        <v>1.6695806969501067E-9</v>
      </c>
      <c r="E98" s="31">
        <v>8.8655299776670735E-2</v>
      </c>
      <c r="F98" s="9" t="s">
        <v>16</v>
      </c>
      <c r="G98" s="26"/>
    </row>
    <row r="99" spans="1:7" ht="12.75" customHeight="1" x14ac:dyDescent="0.2">
      <c r="A99" s="7">
        <v>27760</v>
      </c>
      <c r="B99" s="62">
        <v>1976</v>
      </c>
      <c r="C99" s="8" t="s">
        <v>7</v>
      </c>
      <c r="D99" s="34">
        <v>1.9142883073115275E-9</v>
      </c>
      <c r="E99" s="31">
        <v>0.14656830353180195</v>
      </c>
      <c r="F99" s="9" t="s">
        <v>16</v>
      </c>
      <c r="G99" s="26"/>
    </row>
    <row r="100" spans="1:7" ht="12.75" customHeight="1" x14ac:dyDescent="0.2">
      <c r="A100" s="7">
        <v>27791</v>
      </c>
      <c r="B100" s="63"/>
      <c r="C100" s="8" t="s">
        <v>8</v>
      </c>
      <c r="D100" s="34">
        <v>2.2629484877699571E-9</v>
      </c>
      <c r="E100" s="31">
        <v>0.18213566845011786</v>
      </c>
      <c r="F100" s="9" t="s">
        <v>16</v>
      </c>
      <c r="G100" s="26"/>
    </row>
    <row r="101" spans="1:7" ht="12.75" customHeight="1" x14ac:dyDescent="0.2">
      <c r="A101" s="7">
        <v>27820</v>
      </c>
      <c r="B101" s="63"/>
      <c r="C101" s="8" t="s">
        <v>9</v>
      </c>
      <c r="D101" s="34">
        <v>3.0991961152650621E-9</v>
      </c>
      <c r="E101" s="31">
        <v>0.36953895858194835</v>
      </c>
      <c r="F101" s="9" t="s">
        <v>16</v>
      </c>
      <c r="G101" s="26"/>
    </row>
    <row r="102" spans="1:7" ht="12.75" customHeight="1" x14ac:dyDescent="0.2">
      <c r="A102" s="7">
        <v>27851</v>
      </c>
      <c r="B102" s="63"/>
      <c r="C102" s="8" t="s">
        <v>10</v>
      </c>
      <c r="D102" s="34">
        <v>3.9533098188817022E-9</v>
      </c>
      <c r="E102" s="31">
        <v>0.27559201542932732</v>
      </c>
      <c r="F102" s="9" t="s">
        <v>16</v>
      </c>
      <c r="G102" s="26"/>
    </row>
    <row r="103" spans="1:7" ht="12.75" customHeight="1" x14ac:dyDescent="0.2">
      <c r="A103" s="7">
        <v>27881</v>
      </c>
      <c r="B103" s="63"/>
      <c r="C103" s="8" t="s">
        <v>11</v>
      </c>
      <c r="D103" s="34">
        <v>4.2991542398776598E-9</v>
      </c>
      <c r="E103" s="31">
        <v>8.7482245723354099E-2</v>
      </c>
      <c r="F103" s="9" t="s">
        <v>16</v>
      </c>
      <c r="G103" s="26"/>
    </row>
    <row r="104" spans="1:7" ht="12.75" customHeight="1" x14ac:dyDescent="0.2">
      <c r="A104" s="7">
        <v>27912</v>
      </c>
      <c r="B104" s="63"/>
      <c r="C104" s="8" t="s">
        <v>12</v>
      </c>
      <c r="D104" s="34">
        <v>4.5646918836895345E-9</v>
      </c>
      <c r="E104" s="31">
        <v>6.1765088897911061E-2</v>
      </c>
      <c r="F104" s="9" t="s">
        <v>16</v>
      </c>
      <c r="G104" s="26"/>
    </row>
    <row r="105" spans="1:7" ht="12.75" customHeight="1" x14ac:dyDescent="0.2">
      <c r="A105" s="7">
        <v>27942</v>
      </c>
      <c r="B105" s="63"/>
      <c r="C105" s="8" t="s">
        <v>13</v>
      </c>
      <c r="D105" s="34">
        <v>4.7251901730504635E-9</v>
      </c>
      <c r="E105" s="31">
        <v>3.5160815549110339E-2</v>
      </c>
      <c r="F105" s="9" t="s">
        <v>16</v>
      </c>
      <c r="G105" s="26"/>
    </row>
    <row r="106" spans="1:7" ht="12.75" customHeight="1" x14ac:dyDescent="0.2">
      <c r="A106" s="7">
        <v>27973</v>
      </c>
      <c r="B106" s="63"/>
      <c r="C106" s="8" t="s">
        <v>14</v>
      </c>
      <c r="D106" s="34">
        <v>5.3318628389912364E-9</v>
      </c>
      <c r="E106" s="31">
        <v>0.1283911638944937</v>
      </c>
      <c r="F106" s="9" t="s">
        <v>16</v>
      </c>
      <c r="G106" s="26"/>
    </row>
    <row r="107" spans="1:7" ht="12.75" customHeight="1" x14ac:dyDescent="0.2">
      <c r="A107" s="7">
        <v>28004</v>
      </c>
      <c r="B107" s="63"/>
      <c r="C107" s="8" t="s">
        <v>0</v>
      </c>
      <c r="D107" s="34">
        <v>5.6399826697619055E-9</v>
      </c>
      <c r="E107" s="31">
        <v>5.7788401554036153E-2</v>
      </c>
      <c r="F107" s="9" t="s">
        <v>16</v>
      </c>
      <c r="G107" s="26"/>
    </row>
    <row r="108" spans="1:7" ht="12.75" customHeight="1" x14ac:dyDescent="0.2">
      <c r="A108" s="7">
        <v>28034</v>
      </c>
      <c r="B108" s="63"/>
      <c r="C108" s="8" t="s">
        <v>1</v>
      </c>
      <c r="D108" s="34">
        <v>5.9321135973860195E-9</v>
      </c>
      <c r="E108" s="31">
        <v>5.1796422919938995E-2</v>
      </c>
      <c r="F108" s="9" t="s">
        <v>16</v>
      </c>
      <c r="G108" s="26"/>
    </row>
    <row r="109" spans="1:7" ht="12.75" customHeight="1" x14ac:dyDescent="0.2">
      <c r="A109" s="7">
        <v>28065</v>
      </c>
      <c r="B109" s="63"/>
      <c r="C109" s="8" t="s">
        <v>2</v>
      </c>
      <c r="D109" s="34">
        <v>6.5061662662790854E-9</v>
      </c>
      <c r="E109" s="31">
        <v>9.6770343229101607E-2</v>
      </c>
      <c r="F109" s="9" t="s">
        <v>16</v>
      </c>
      <c r="G109" s="26"/>
    </row>
    <row r="110" spans="1:7" ht="12.75" customHeight="1" x14ac:dyDescent="0.2">
      <c r="A110" s="7">
        <v>28095</v>
      </c>
      <c r="B110" s="64"/>
      <c r="C110" s="8" t="s">
        <v>3</v>
      </c>
      <c r="D110" s="34">
        <v>6.8499688500040103E-9</v>
      </c>
      <c r="E110" s="31">
        <v>5.2842575743387396E-2</v>
      </c>
      <c r="F110" s="9" t="s">
        <v>16</v>
      </c>
      <c r="G110" s="26"/>
    </row>
    <row r="111" spans="1:7" ht="12.75" customHeight="1" x14ac:dyDescent="0.2">
      <c r="A111" s="7">
        <v>28126</v>
      </c>
      <c r="B111" s="62">
        <v>1977</v>
      </c>
      <c r="C111" s="8" t="s">
        <v>7</v>
      </c>
      <c r="D111" s="34">
        <v>7.6395341495686506E-9</v>
      </c>
      <c r="E111" s="31">
        <v>0.11526553139934032</v>
      </c>
      <c r="F111" s="9" t="s">
        <v>16</v>
      </c>
      <c r="G111" s="26"/>
    </row>
    <row r="112" spans="1:7" ht="12.75" customHeight="1" x14ac:dyDescent="0.2">
      <c r="A112" s="7">
        <v>28157</v>
      </c>
      <c r="B112" s="63"/>
      <c r="C112" s="8" t="s">
        <v>8</v>
      </c>
      <c r="D112" s="34">
        <v>8.5080559790897564E-9</v>
      </c>
      <c r="E112" s="31">
        <v>0.11368779987326123</v>
      </c>
      <c r="F112" s="9" t="s">
        <v>16</v>
      </c>
      <c r="G112" s="26"/>
    </row>
    <row r="113" spans="1:7" ht="12.75" customHeight="1" x14ac:dyDescent="0.2">
      <c r="A113" s="7">
        <v>28185</v>
      </c>
      <c r="B113" s="63"/>
      <c r="C113" s="8" t="s">
        <v>9</v>
      </c>
      <c r="D113" s="34">
        <v>8.8511669727712669E-9</v>
      </c>
      <c r="E113" s="31">
        <v>4.0327778111095364E-2</v>
      </c>
      <c r="F113" s="9" t="s">
        <v>16</v>
      </c>
      <c r="G113" s="26"/>
    </row>
    <row r="114" spans="1:7" ht="12.75" customHeight="1" x14ac:dyDescent="0.2">
      <c r="A114" s="7">
        <v>28216</v>
      </c>
      <c r="B114" s="63"/>
      <c r="C114" s="8" t="s">
        <v>10</v>
      </c>
      <c r="D114" s="34">
        <v>9.5148628844345061E-9</v>
      </c>
      <c r="E114" s="31">
        <v>7.4984000833444892E-2</v>
      </c>
      <c r="F114" s="9" t="s">
        <v>16</v>
      </c>
      <c r="G114" s="26"/>
    </row>
    <row r="115" spans="1:7" ht="12.75" customHeight="1" x14ac:dyDescent="0.2">
      <c r="A115" s="7">
        <v>28246</v>
      </c>
      <c r="B115" s="63"/>
      <c r="C115" s="8" t="s">
        <v>11</v>
      </c>
      <c r="D115" s="34">
        <v>1.0159968197073587E-8</v>
      </c>
      <c r="E115" s="31">
        <v>6.7799748716759478E-2</v>
      </c>
      <c r="F115" s="9" t="s">
        <v>16</v>
      </c>
      <c r="G115" s="26"/>
    </row>
    <row r="116" spans="1:7" ht="12.75" customHeight="1" x14ac:dyDescent="0.2">
      <c r="A116" s="7">
        <v>28277</v>
      </c>
      <c r="B116" s="63"/>
      <c r="C116" s="8" t="s">
        <v>12</v>
      </c>
      <c r="D116" s="34">
        <v>1.092704035379766E-8</v>
      </c>
      <c r="E116" s="31">
        <v>7.5499464353147833E-2</v>
      </c>
      <c r="F116" s="9" t="s">
        <v>16</v>
      </c>
      <c r="G116" s="26"/>
    </row>
    <row r="117" spans="1:7" ht="12.75" customHeight="1" x14ac:dyDescent="0.2">
      <c r="A117" s="7">
        <v>28307</v>
      </c>
      <c r="B117" s="63"/>
      <c r="C117" s="8" t="s">
        <v>13</v>
      </c>
      <c r="D117" s="34">
        <v>1.1786752643480033E-8</v>
      </c>
      <c r="E117" s="31">
        <v>7.8677506611713327E-2</v>
      </c>
      <c r="F117" s="9" t="s">
        <v>16</v>
      </c>
      <c r="G117" s="26"/>
    </row>
    <row r="118" spans="1:7" ht="12.75" customHeight="1" x14ac:dyDescent="0.2">
      <c r="A118" s="7">
        <v>28338</v>
      </c>
      <c r="B118" s="63"/>
      <c r="C118" s="8" t="s">
        <v>14</v>
      </c>
      <c r="D118" s="34">
        <v>1.2920532187509727E-8</v>
      </c>
      <c r="E118" s="31">
        <v>9.6191001739300605E-2</v>
      </c>
      <c r="F118" s="9" t="s">
        <v>16</v>
      </c>
      <c r="G118" s="26"/>
    </row>
    <row r="119" spans="1:7" ht="12.75" customHeight="1" x14ac:dyDescent="0.2">
      <c r="A119" s="7">
        <v>28369</v>
      </c>
      <c r="B119" s="63"/>
      <c r="C119" s="8" t="s">
        <v>0</v>
      </c>
      <c r="D119" s="34">
        <v>1.4103579288917884E-8</v>
      </c>
      <c r="E119" s="31">
        <v>9.1563341527975836E-2</v>
      </c>
      <c r="F119" s="9" t="s">
        <v>16</v>
      </c>
      <c r="G119" s="26"/>
    </row>
    <row r="120" spans="1:7" ht="12.75" customHeight="1" x14ac:dyDescent="0.2">
      <c r="A120" s="7">
        <v>28399</v>
      </c>
      <c r="B120" s="63"/>
      <c r="C120" s="8" t="s">
        <v>1</v>
      </c>
      <c r="D120" s="34">
        <v>1.5878347538185382E-8</v>
      </c>
      <c r="E120" s="31">
        <v>0.12583814455257117</v>
      </c>
      <c r="F120" s="9" t="s">
        <v>16</v>
      </c>
      <c r="G120" s="26"/>
    </row>
    <row r="121" spans="1:7" ht="12.75" customHeight="1" x14ac:dyDescent="0.2">
      <c r="A121" s="7">
        <v>28430</v>
      </c>
      <c r="B121" s="63"/>
      <c r="C121" s="8" t="s">
        <v>2</v>
      </c>
      <c r="D121" s="34">
        <v>1.7293719494891922E-8</v>
      </c>
      <c r="E121" s="31">
        <v>8.9138492107113373E-2</v>
      </c>
      <c r="F121" s="9" t="s">
        <v>16</v>
      </c>
      <c r="G121" s="26"/>
    </row>
    <row r="122" spans="1:7" ht="12.75" customHeight="1" x14ac:dyDescent="0.2">
      <c r="A122" s="7">
        <v>28460</v>
      </c>
      <c r="B122" s="64"/>
      <c r="C122" s="8" t="s">
        <v>3</v>
      </c>
      <c r="D122" s="34">
        <v>1.8561930970217669E-8</v>
      </c>
      <c r="E122" s="31">
        <v>7.3333644373053439E-2</v>
      </c>
      <c r="F122" s="9" t="s">
        <v>16</v>
      </c>
      <c r="G122" s="26"/>
    </row>
    <row r="123" spans="1:7" ht="12.75" customHeight="1" x14ac:dyDescent="0.2">
      <c r="A123" s="7">
        <v>28491</v>
      </c>
      <c r="B123" s="62">
        <v>1978</v>
      </c>
      <c r="C123" s="8" t="s">
        <v>7</v>
      </c>
      <c r="D123" s="34">
        <v>2.066932109750823E-8</v>
      </c>
      <c r="E123" s="31">
        <v>0.11353291479597867</v>
      </c>
      <c r="F123" s="9" t="s">
        <v>16</v>
      </c>
      <c r="G123" s="26"/>
    </row>
    <row r="124" spans="1:7" ht="12.75" customHeight="1" x14ac:dyDescent="0.2">
      <c r="A124" s="7">
        <v>28522</v>
      </c>
      <c r="B124" s="63"/>
      <c r="C124" s="8" t="s">
        <v>8</v>
      </c>
      <c r="D124" s="34">
        <v>2.1704236198188891E-8</v>
      </c>
      <c r="E124" s="31">
        <v>5.0070106115165276E-2</v>
      </c>
      <c r="F124" s="9" t="s">
        <v>16</v>
      </c>
      <c r="G124" s="26"/>
    </row>
    <row r="125" spans="1:7" ht="12.75" customHeight="1" x14ac:dyDescent="0.2">
      <c r="A125" s="7">
        <v>28550</v>
      </c>
      <c r="B125" s="63"/>
      <c r="C125" s="8" t="s">
        <v>9</v>
      </c>
      <c r="D125" s="34">
        <v>2.3902175221877902E-8</v>
      </c>
      <c r="E125" s="31">
        <v>0.10126774347730423</v>
      </c>
      <c r="F125" s="9" t="s">
        <v>16</v>
      </c>
      <c r="G125" s="26"/>
    </row>
    <row r="126" spans="1:7" ht="12.75" customHeight="1" x14ac:dyDescent="0.2">
      <c r="A126" s="7">
        <v>28581</v>
      </c>
      <c r="B126" s="63"/>
      <c r="C126" s="8" t="s">
        <v>10</v>
      </c>
      <c r="D126" s="34">
        <v>2.6846043506678041E-8</v>
      </c>
      <c r="E126" s="31">
        <v>0.12316319571222879</v>
      </c>
      <c r="F126" s="9" t="s">
        <v>16</v>
      </c>
      <c r="G126" s="26"/>
    </row>
    <row r="127" spans="1:7" ht="12.75" customHeight="1" x14ac:dyDescent="0.2">
      <c r="A127" s="7">
        <v>28611</v>
      </c>
      <c r="B127" s="63"/>
      <c r="C127" s="8" t="s">
        <v>11</v>
      </c>
      <c r="D127" s="34">
        <v>2.8901218585690816E-8</v>
      </c>
      <c r="E127" s="31">
        <v>7.655411414726894E-2</v>
      </c>
      <c r="F127" s="9" t="s">
        <v>16</v>
      </c>
      <c r="G127" s="26"/>
    </row>
    <row r="128" spans="1:7" ht="12.75" customHeight="1" x14ac:dyDescent="0.2">
      <c r="A128" s="7">
        <v>28642</v>
      </c>
      <c r="B128" s="63"/>
      <c r="C128" s="8" t="s">
        <v>12</v>
      </c>
      <c r="D128" s="34">
        <v>3.0666584503653803E-8</v>
      </c>
      <c r="E128" s="31">
        <v>6.1082750290571843E-2</v>
      </c>
      <c r="F128" s="9" t="s">
        <v>16</v>
      </c>
      <c r="G128" s="26"/>
    </row>
    <row r="129" spans="1:7" ht="12.75" customHeight="1" x14ac:dyDescent="0.2">
      <c r="A129" s="7">
        <v>28672</v>
      </c>
      <c r="B129" s="63"/>
      <c r="C129" s="8" t="s">
        <v>13</v>
      </c>
      <c r="D129" s="34">
        <v>3.2506049354839743E-8</v>
      </c>
      <c r="E129" s="31">
        <v>5.9982710202591258E-2</v>
      </c>
      <c r="F129" s="9" t="s">
        <v>16</v>
      </c>
      <c r="G129" s="26"/>
    </row>
    <row r="130" spans="1:7" ht="12.75" customHeight="1" x14ac:dyDescent="0.2">
      <c r="A130" s="7">
        <v>28703</v>
      </c>
      <c r="B130" s="63"/>
      <c r="C130" s="8" t="s">
        <v>14</v>
      </c>
      <c r="D130" s="34">
        <v>3.5428181952561149E-8</v>
      </c>
      <c r="E130" s="31">
        <v>8.9895039714702571E-2</v>
      </c>
      <c r="F130" s="9" t="s">
        <v>16</v>
      </c>
      <c r="G130" s="26"/>
    </row>
    <row r="131" spans="1:7" ht="12.75" customHeight="1" x14ac:dyDescent="0.2">
      <c r="A131" s="7">
        <v>28734</v>
      </c>
      <c r="B131" s="63"/>
      <c r="C131" s="8" t="s">
        <v>0</v>
      </c>
      <c r="D131" s="34">
        <v>3.8133781000975453E-8</v>
      </c>
      <c r="E131" s="31">
        <v>7.6368554616693146E-2</v>
      </c>
      <c r="F131" s="9" t="s">
        <v>16</v>
      </c>
      <c r="G131" s="26"/>
    </row>
    <row r="132" spans="1:7" ht="12.75" customHeight="1" x14ac:dyDescent="0.2">
      <c r="A132" s="7">
        <v>28764</v>
      </c>
      <c r="B132" s="63"/>
      <c r="C132" s="8" t="s">
        <v>1</v>
      </c>
      <c r="D132" s="34">
        <v>4.2603428652984341E-8</v>
      </c>
      <c r="E132" s="31">
        <v>0.11720966383833159</v>
      </c>
      <c r="F132" s="9" t="s">
        <v>16</v>
      </c>
      <c r="G132" s="26"/>
    </row>
    <row r="133" spans="1:7" ht="12.75" customHeight="1" x14ac:dyDescent="0.2">
      <c r="A133" s="7">
        <v>28795</v>
      </c>
      <c r="B133" s="63"/>
      <c r="C133" s="8" t="s">
        <v>2</v>
      </c>
      <c r="D133" s="34">
        <v>4.5598672198152391E-8</v>
      </c>
      <c r="E133" s="31">
        <v>7.0305222839341472E-2</v>
      </c>
      <c r="F133" s="9" t="s">
        <v>16</v>
      </c>
      <c r="G133" s="26"/>
    </row>
    <row r="134" spans="1:7" ht="12.75" customHeight="1" x14ac:dyDescent="0.2">
      <c r="A134" s="7">
        <v>28825</v>
      </c>
      <c r="B134" s="64"/>
      <c r="C134" s="8" t="s">
        <v>3</v>
      </c>
      <c r="D134" s="34">
        <v>5.0044114198641777E-8</v>
      </c>
      <c r="E134" s="31">
        <v>9.749060194497304E-2</v>
      </c>
      <c r="F134" s="9" t="s">
        <v>16</v>
      </c>
      <c r="G134" s="26"/>
    </row>
    <row r="135" spans="1:7" ht="12.75" customHeight="1" x14ac:dyDescent="0.2">
      <c r="A135" s="7">
        <v>28856</v>
      </c>
      <c r="B135" s="62">
        <v>1979</v>
      </c>
      <c r="C135" s="8" t="s">
        <v>7</v>
      </c>
      <c r="D135" s="34">
        <v>5.534531654570832E-8</v>
      </c>
      <c r="E135" s="31">
        <v>0.10593058608299673</v>
      </c>
      <c r="F135" s="9" t="s">
        <v>16</v>
      </c>
      <c r="G135" s="26"/>
    </row>
    <row r="136" spans="1:7" ht="12.75" customHeight="1" x14ac:dyDescent="0.2">
      <c r="A136" s="7">
        <v>28887</v>
      </c>
      <c r="B136" s="63"/>
      <c r="C136" s="8" t="s">
        <v>8</v>
      </c>
      <c r="D136" s="34">
        <v>6.0627747163025031E-8</v>
      </c>
      <c r="E136" s="31">
        <v>9.5444943619648351E-2</v>
      </c>
      <c r="F136" s="9" t="s">
        <v>16</v>
      </c>
      <c r="G136" s="26"/>
    </row>
    <row r="137" spans="1:7" ht="12.75" customHeight="1" x14ac:dyDescent="0.2">
      <c r="A137" s="7">
        <v>28915</v>
      </c>
      <c r="B137" s="63"/>
      <c r="C137" s="8" t="s">
        <v>9</v>
      </c>
      <c r="D137" s="34">
        <v>6.7840043330059717E-8</v>
      </c>
      <c r="E137" s="31">
        <v>0.11896031940030964</v>
      </c>
      <c r="F137" s="9" t="s">
        <v>16</v>
      </c>
      <c r="G137" s="26"/>
    </row>
    <row r="138" spans="1:7" ht="12.75" customHeight="1" x14ac:dyDescent="0.2">
      <c r="A138" s="7">
        <v>28946</v>
      </c>
      <c r="B138" s="63"/>
      <c r="C138" s="8" t="s">
        <v>10</v>
      </c>
      <c r="D138" s="34">
        <v>7.0780947657530935E-8</v>
      </c>
      <c r="E138" s="31">
        <v>4.3350566761329097E-2</v>
      </c>
      <c r="F138" s="9" t="s">
        <v>16</v>
      </c>
      <c r="G138" s="26"/>
    </row>
    <row r="139" spans="1:7" ht="12.75" customHeight="1" x14ac:dyDescent="0.2">
      <c r="A139" s="7">
        <v>28976</v>
      </c>
      <c r="B139" s="63"/>
      <c r="C139" s="8" t="s">
        <v>11</v>
      </c>
      <c r="D139" s="34">
        <v>7.4479307746836841E-8</v>
      </c>
      <c r="E139" s="31">
        <v>5.2250785157613132E-2</v>
      </c>
      <c r="F139" s="9" t="s">
        <v>16</v>
      </c>
      <c r="G139" s="26"/>
    </row>
    <row r="140" spans="1:7" ht="12.75" customHeight="1" x14ac:dyDescent="0.2">
      <c r="A140" s="7">
        <v>29007</v>
      </c>
      <c r="B140" s="63"/>
      <c r="C140" s="8" t="s">
        <v>12</v>
      </c>
      <c r="D140" s="34">
        <v>7.9816077581850403E-8</v>
      </c>
      <c r="E140" s="31">
        <v>7.1654396321107233E-2</v>
      </c>
      <c r="F140" s="9" t="s">
        <v>16</v>
      </c>
      <c r="G140" s="26"/>
    </row>
    <row r="141" spans="1:7" ht="12.75" customHeight="1" x14ac:dyDescent="0.2">
      <c r="A141" s="7">
        <v>29037</v>
      </c>
      <c r="B141" s="63"/>
      <c r="C141" s="8" t="s">
        <v>13</v>
      </c>
      <c r="D141" s="34">
        <v>8.5946529323829875E-8</v>
      </c>
      <c r="E141" s="31">
        <v>7.680722891566269E-2</v>
      </c>
      <c r="F141" s="9" t="s">
        <v>16</v>
      </c>
      <c r="G141" s="26"/>
    </row>
    <row r="142" spans="1:7" ht="12.75" customHeight="1" x14ac:dyDescent="0.2">
      <c r="A142" s="7">
        <v>29068</v>
      </c>
      <c r="B142" s="63"/>
      <c r="C142" s="8" t="s">
        <v>14</v>
      </c>
      <c r="D142" s="34">
        <v>9.6997150231813813E-8</v>
      </c>
      <c r="E142" s="31">
        <v>0.12857553405498595</v>
      </c>
      <c r="F142" s="9" t="s">
        <v>16</v>
      </c>
      <c r="G142" s="26"/>
    </row>
    <row r="143" spans="1:7" ht="12.75" customHeight="1" x14ac:dyDescent="0.2">
      <c r="A143" s="7">
        <v>29099</v>
      </c>
      <c r="B143" s="63"/>
      <c r="C143" s="8" t="s">
        <v>0</v>
      </c>
      <c r="D143" s="34">
        <v>1.0500971487765644E-7</v>
      </c>
      <c r="E143" s="31">
        <v>8.260618612704991E-2</v>
      </c>
      <c r="F143" s="9" t="s">
        <v>16</v>
      </c>
      <c r="G143" s="26"/>
    </row>
    <row r="144" spans="1:7" ht="12.75" customHeight="1" x14ac:dyDescent="0.2">
      <c r="A144" s="7">
        <v>29129</v>
      </c>
      <c r="B144" s="63"/>
      <c r="C144" s="8" t="s">
        <v>1</v>
      </c>
      <c r="D144" s="34">
        <v>1.0827006793946664E-7</v>
      </c>
      <c r="E144" s="31">
        <v>3.1048108887913199E-2</v>
      </c>
      <c r="F144" s="9" t="s">
        <v>16</v>
      </c>
      <c r="G144" s="26"/>
    </row>
    <row r="145" spans="1:7" ht="12.75" customHeight="1" x14ac:dyDescent="0.2">
      <c r="A145" s="7">
        <v>29160</v>
      </c>
      <c r="B145" s="63"/>
      <c r="C145" s="8" t="s">
        <v>2</v>
      </c>
      <c r="D145" s="34">
        <v>1.1269953750323908E-7</v>
      </c>
      <c r="E145" s="31">
        <v>4.0911303078233374E-2</v>
      </c>
      <c r="F145" s="9" t="s">
        <v>16</v>
      </c>
      <c r="G145" s="26"/>
    </row>
    <row r="146" spans="1:7" ht="12.75" customHeight="1" x14ac:dyDescent="0.2">
      <c r="A146" s="7">
        <v>29190</v>
      </c>
      <c r="B146" s="64"/>
      <c r="C146" s="8" t="s">
        <v>3</v>
      </c>
      <c r="D146" s="34">
        <v>1.2048815870645232E-7</v>
      </c>
      <c r="E146" s="31">
        <v>6.9109611057537865E-2</v>
      </c>
      <c r="F146" s="9" t="s">
        <v>16</v>
      </c>
      <c r="G146" s="26"/>
    </row>
    <row r="147" spans="1:7" ht="12.75" customHeight="1" x14ac:dyDescent="0.2">
      <c r="A147" s="7">
        <v>29221</v>
      </c>
      <c r="B147" s="62">
        <v>1980</v>
      </c>
      <c r="C147" s="8" t="s">
        <v>7</v>
      </c>
      <c r="D147" s="34">
        <v>1.2777949373559148E-7</v>
      </c>
      <c r="E147" s="31">
        <v>6.0514951074181263E-2</v>
      </c>
      <c r="F147" s="9" t="s">
        <v>16</v>
      </c>
      <c r="G147" s="26"/>
    </row>
    <row r="148" spans="1:7" ht="12.75" customHeight="1" x14ac:dyDescent="0.2">
      <c r="A148" s="7">
        <v>29252</v>
      </c>
      <c r="B148" s="63"/>
      <c r="C148" s="8" t="s">
        <v>8</v>
      </c>
      <c r="D148" s="34">
        <v>1.3267002332830678E-7</v>
      </c>
      <c r="E148" s="31">
        <v>3.827319587628867E-2</v>
      </c>
      <c r="F148" s="9" t="s">
        <v>16</v>
      </c>
      <c r="G148" s="26"/>
    </row>
    <row r="149" spans="1:7" ht="12.75" customHeight="1" x14ac:dyDescent="0.2">
      <c r="A149" s="7">
        <v>29281</v>
      </c>
      <c r="B149" s="63"/>
      <c r="C149" s="8" t="s">
        <v>9</v>
      </c>
      <c r="D149" s="34">
        <v>1.3986585306573633E-7</v>
      </c>
      <c r="E149" s="31">
        <v>5.4238550328906544E-2</v>
      </c>
      <c r="F149" s="9" t="s">
        <v>16</v>
      </c>
      <c r="G149" s="26"/>
    </row>
    <row r="150" spans="1:7" ht="12.75" customHeight="1" x14ac:dyDescent="0.2">
      <c r="A150" s="7">
        <v>29312</v>
      </c>
      <c r="B150" s="63"/>
      <c r="C150" s="8" t="s">
        <v>10</v>
      </c>
      <c r="D150" s="34">
        <v>1.4758860855052919E-7</v>
      </c>
      <c r="E150" s="31">
        <v>5.521544619731579E-2</v>
      </c>
      <c r="F150" s="9" t="s">
        <v>16</v>
      </c>
      <c r="G150" s="26"/>
    </row>
    <row r="151" spans="1:7" ht="12.75" customHeight="1" x14ac:dyDescent="0.2">
      <c r="A151" s="7">
        <v>29342</v>
      </c>
      <c r="B151" s="63"/>
      <c r="C151" s="8" t="s">
        <v>11</v>
      </c>
      <c r="D151" s="34">
        <v>1.5562422619781895E-7</v>
      </c>
      <c r="E151" s="31">
        <v>5.4446056008032984E-2</v>
      </c>
      <c r="F151" s="9" t="s">
        <v>16</v>
      </c>
      <c r="G151" s="26"/>
    </row>
    <row r="152" spans="1:7" ht="12.75" customHeight="1" x14ac:dyDescent="0.2">
      <c r="A152" s="7">
        <v>29373</v>
      </c>
      <c r="B152" s="63"/>
      <c r="C152" s="8" t="s">
        <v>12</v>
      </c>
      <c r="D152" s="34">
        <v>1.6657440188521178E-7</v>
      </c>
      <c r="E152" s="31">
        <v>7.036292455824783E-2</v>
      </c>
      <c r="F152" s="9" t="s">
        <v>16</v>
      </c>
      <c r="G152" s="26"/>
    </row>
    <row r="153" spans="1:7" ht="12.75" customHeight="1" x14ac:dyDescent="0.2">
      <c r="A153" s="7">
        <v>29403</v>
      </c>
      <c r="B153" s="63"/>
      <c r="C153" s="8" t="s">
        <v>13</v>
      </c>
      <c r="D153" s="34">
        <v>1.7488994883578829E-7</v>
      </c>
      <c r="E153" s="31">
        <v>4.9920917358639759E-2</v>
      </c>
      <c r="F153" s="9" t="s">
        <v>16</v>
      </c>
      <c r="G153" s="26"/>
    </row>
    <row r="154" spans="1:7" ht="12.75" customHeight="1" x14ac:dyDescent="0.2">
      <c r="A154" s="7">
        <v>29434</v>
      </c>
      <c r="B154" s="63"/>
      <c r="C154" s="8" t="s">
        <v>14</v>
      </c>
      <c r="D154" s="34">
        <v>1.8019213916863114E-7</v>
      </c>
      <c r="E154" s="31">
        <v>3.0317295923171162E-2</v>
      </c>
      <c r="F154" s="9" t="s">
        <v>16</v>
      </c>
      <c r="G154" s="26"/>
    </row>
    <row r="155" spans="1:7" ht="12.75" customHeight="1" x14ac:dyDescent="0.2">
      <c r="A155" s="7">
        <v>29465</v>
      </c>
      <c r="B155" s="63"/>
      <c r="C155" s="8" t="s">
        <v>0</v>
      </c>
      <c r="D155" s="34">
        <v>1.9041779195339947E-7</v>
      </c>
      <c r="E155" s="31">
        <v>5.6748606415059862E-2</v>
      </c>
      <c r="F155" s="9" t="s">
        <v>16</v>
      </c>
      <c r="G155" s="26"/>
    </row>
    <row r="156" spans="1:7" ht="12.75" customHeight="1" x14ac:dyDescent="0.2">
      <c r="A156" s="7">
        <v>29495</v>
      </c>
      <c r="B156" s="63"/>
      <c r="C156" s="8" t="s">
        <v>1</v>
      </c>
      <c r="D156" s="34">
        <v>2.0070931045658823E-7</v>
      </c>
      <c r="E156" s="31">
        <v>5.4047042545831918E-2</v>
      </c>
      <c r="F156" s="9" t="s">
        <v>16</v>
      </c>
      <c r="G156" s="26"/>
    </row>
    <row r="157" spans="1:7" ht="12.75" customHeight="1" x14ac:dyDescent="0.2">
      <c r="A157" s="7">
        <v>29526</v>
      </c>
      <c r="B157" s="63"/>
      <c r="C157" s="8" t="s">
        <v>2</v>
      </c>
      <c r="D157" s="34">
        <v>2.0886019311111369E-7</v>
      </c>
      <c r="E157" s="31">
        <v>4.0610386413979738E-2</v>
      </c>
      <c r="F157" s="9" t="s">
        <v>16</v>
      </c>
      <c r="G157" s="26"/>
    </row>
    <row r="158" spans="1:7" ht="12.75" customHeight="1" x14ac:dyDescent="0.2">
      <c r="A158" s="7">
        <v>29556</v>
      </c>
      <c r="B158" s="64"/>
      <c r="C158" s="8" t="s">
        <v>3</v>
      </c>
      <c r="D158" s="34">
        <v>2.1804846083076062E-7</v>
      </c>
      <c r="E158" s="31">
        <v>4.3992431409649917E-2</v>
      </c>
      <c r="F158" s="9" t="s">
        <v>16</v>
      </c>
      <c r="G158" s="26"/>
    </row>
    <row r="159" spans="1:7" ht="12.75" customHeight="1" x14ac:dyDescent="0.2">
      <c r="A159" s="7">
        <v>29587</v>
      </c>
      <c r="B159" s="62">
        <v>1981</v>
      </c>
      <c r="C159" s="8" t="s">
        <v>7</v>
      </c>
      <c r="D159" s="34">
        <v>2.251784248497698E-7</v>
      </c>
      <c r="E159" s="31">
        <v>3.2698988068267695E-2</v>
      </c>
      <c r="F159" s="9" t="s">
        <v>16</v>
      </c>
      <c r="G159" s="26"/>
    </row>
    <row r="160" spans="1:7" ht="12.75" customHeight="1" x14ac:dyDescent="0.2">
      <c r="A160" s="7">
        <v>29618</v>
      </c>
      <c r="B160" s="63"/>
      <c r="C160" s="8" t="s">
        <v>8</v>
      </c>
      <c r="D160" s="34">
        <v>2.359639362411116E-7</v>
      </c>
      <c r="E160" s="31">
        <v>4.7897623400365665E-2</v>
      </c>
      <c r="F160" s="9" t="s">
        <v>16</v>
      </c>
      <c r="G160" s="26"/>
    </row>
    <row r="161" spans="1:7" ht="12.75" customHeight="1" x14ac:dyDescent="0.2">
      <c r="A161" s="7">
        <v>29646</v>
      </c>
      <c r="B161" s="63"/>
      <c r="C161" s="8" t="s">
        <v>9</v>
      </c>
      <c r="D161" s="34">
        <v>2.4851135560019933E-7</v>
      </c>
      <c r="E161" s="31">
        <v>5.3175157013258902E-2</v>
      </c>
      <c r="F161" s="9" t="s">
        <v>16</v>
      </c>
      <c r="G161" s="26"/>
    </row>
    <row r="162" spans="1:7" ht="12.75" customHeight="1" x14ac:dyDescent="0.2">
      <c r="A162" s="7">
        <v>29677</v>
      </c>
      <c r="B162" s="63"/>
      <c r="C162" s="8" t="s">
        <v>10</v>
      </c>
      <c r="D162" s="34">
        <v>2.6744774964606661E-7</v>
      </c>
      <c r="E162" s="31">
        <v>7.6199310893188418E-2</v>
      </c>
      <c r="F162" s="9" t="s">
        <v>16</v>
      </c>
      <c r="G162" s="26"/>
    </row>
    <row r="163" spans="1:7" ht="12.75" customHeight="1" x14ac:dyDescent="0.2">
      <c r="A163" s="7">
        <v>29707</v>
      </c>
      <c r="B163" s="63"/>
      <c r="C163" s="8" t="s">
        <v>11</v>
      </c>
      <c r="D163" s="34">
        <v>2.8773439091955229E-7</v>
      </c>
      <c r="E163" s="31">
        <v>7.5852727496613676E-2</v>
      </c>
      <c r="F163" s="9" t="s">
        <v>16</v>
      </c>
      <c r="G163" s="26"/>
    </row>
    <row r="164" spans="1:7" ht="12.75" customHeight="1" x14ac:dyDescent="0.2">
      <c r="A164" s="7">
        <v>29738</v>
      </c>
      <c r="B164" s="63"/>
      <c r="C164" s="8" t="s">
        <v>12</v>
      </c>
      <c r="D164" s="34">
        <v>3.2009092509357768E-7</v>
      </c>
      <c r="E164" s="31">
        <v>0.11245278699782543</v>
      </c>
      <c r="F164" s="9" t="s">
        <v>16</v>
      </c>
      <c r="G164" s="26"/>
    </row>
    <row r="165" spans="1:7" ht="12.75" customHeight="1" x14ac:dyDescent="0.2">
      <c r="A165" s="7">
        <v>29768</v>
      </c>
      <c r="B165" s="63"/>
      <c r="C165" s="8" t="s">
        <v>13</v>
      </c>
      <c r="D165" s="34">
        <v>3.4434597590189294E-7</v>
      </c>
      <c r="E165" s="31">
        <v>7.5775502855085053E-2</v>
      </c>
      <c r="F165" s="9" t="s">
        <v>16</v>
      </c>
      <c r="G165" s="26"/>
    </row>
    <row r="166" spans="1:7" ht="12.75" customHeight="1" x14ac:dyDescent="0.2">
      <c r="A166" s="7">
        <v>29799</v>
      </c>
      <c r="B166" s="63"/>
      <c r="C166" s="8" t="s">
        <v>14</v>
      </c>
      <c r="D166" s="34">
        <v>3.7199311120885921E-7</v>
      </c>
      <c r="E166" s="31">
        <v>8.028882938026019E-2</v>
      </c>
      <c r="F166" s="9" t="s">
        <v>16</v>
      </c>
      <c r="G166" s="26"/>
    </row>
    <row r="167" spans="1:7" ht="12.75" customHeight="1" x14ac:dyDescent="0.2">
      <c r="A167" s="7">
        <v>29830</v>
      </c>
      <c r="B167" s="63"/>
      <c r="C167" s="8" t="s">
        <v>0</v>
      </c>
      <c r="D167" s="34">
        <v>4.0474483969340705E-7</v>
      </c>
      <c r="E167" s="31">
        <v>8.8043911292107438E-2</v>
      </c>
      <c r="F167" s="9" t="s">
        <v>16</v>
      </c>
      <c r="G167" s="26"/>
    </row>
    <row r="168" spans="1:7" ht="12.75" customHeight="1" x14ac:dyDescent="0.2">
      <c r="A168" s="7">
        <v>29860</v>
      </c>
      <c r="B168" s="63"/>
      <c r="C168" s="8" t="s">
        <v>1</v>
      </c>
      <c r="D168" s="34">
        <v>4.2847296475435905E-7</v>
      </c>
      <c r="E168" s="31">
        <v>5.8624898291293748E-2</v>
      </c>
      <c r="F168" s="9" t="s">
        <v>16</v>
      </c>
      <c r="G168" s="26"/>
    </row>
    <row r="169" spans="1:7" ht="12.75" customHeight="1" x14ac:dyDescent="0.2">
      <c r="A169" s="7">
        <v>29891</v>
      </c>
      <c r="B169" s="63"/>
      <c r="C169" s="8" t="s">
        <v>2</v>
      </c>
      <c r="D169" s="34">
        <v>4.6138935753495793E-7</v>
      </c>
      <c r="E169" s="31">
        <v>7.682256638868605E-2</v>
      </c>
      <c r="F169" s="9" t="s">
        <v>16</v>
      </c>
      <c r="G169" s="26"/>
    </row>
    <row r="170" spans="1:7" ht="12.75" customHeight="1" x14ac:dyDescent="0.2">
      <c r="A170" s="7">
        <v>29921</v>
      </c>
      <c r="B170" s="64"/>
      <c r="C170" s="8" t="s">
        <v>3</v>
      </c>
      <c r="D170" s="34">
        <v>5.0339521945757306E-7</v>
      </c>
      <c r="E170" s="31">
        <v>9.1042112776588108E-2</v>
      </c>
      <c r="F170" s="9" t="s">
        <v>16</v>
      </c>
      <c r="G170" s="26"/>
    </row>
    <row r="171" spans="1:7" ht="12.75" customHeight="1" x14ac:dyDescent="0.2">
      <c r="A171" s="7">
        <v>29952</v>
      </c>
      <c r="B171" s="62">
        <v>1982</v>
      </c>
      <c r="C171" s="8" t="s">
        <v>7</v>
      </c>
      <c r="D171" s="34">
        <v>5.5442468480378419E-7</v>
      </c>
      <c r="E171" s="31">
        <v>0.10137057996140139</v>
      </c>
      <c r="F171" s="9" t="s">
        <v>16</v>
      </c>
      <c r="G171" s="26"/>
    </row>
    <row r="172" spans="1:7" ht="12.75" customHeight="1" x14ac:dyDescent="0.2">
      <c r="A172" s="7">
        <v>29983</v>
      </c>
      <c r="B172" s="63"/>
      <c r="C172" s="8" t="s">
        <v>8</v>
      </c>
      <c r="D172" s="34">
        <v>5.8475584813638207E-7</v>
      </c>
      <c r="E172" s="31">
        <v>5.4707454707454667E-2</v>
      </c>
      <c r="F172" s="9" t="s">
        <v>16</v>
      </c>
      <c r="G172" s="26"/>
    </row>
    <row r="173" spans="1:7" ht="12.75" customHeight="1" x14ac:dyDescent="0.2">
      <c r="A173" s="7">
        <v>30011</v>
      </c>
      <c r="B173" s="63"/>
      <c r="C173" s="8" t="s">
        <v>9</v>
      </c>
      <c r="D173" s="34">
        <v>6.1342390207886471E-7</v>
      </c>
      <c r="E173" s="31">
        <v>4.9025681459788285E-2</v>
      </c>
      <c r="F173" s="9" t="s">
        <v>16</v>
      </c>
      <c r="G173" s="26"/>
    </row>
    <row r="174" spans="1:7" ht="12.75" customHeight="1" x14ac:dyDescent="0.2">
      <c r="A174" s="7">
        <v>30042</v>
      </c>
      <c r="B174" s="63"/>
      <c r="C174" s="8" t="s">
        <v>10</v>
      </c>
      <c r="D174" s="34">
        <v>6.3423746909971364E-7</v>
      </c>
      <c r="E174" s="31">
        <v>3.3930153276246142E-2</v>
      </c>
      <c r="F174" s="9" t="s">
        <v>16</v>
      </c>
      <c r="G174" s="26"/>
    </row>
    <row r="175" spans="1:7" ht="12.75" customHeight="1" x14ac:dyDescent="0.2">
      <c r="A175" s="7">
        <v>30072</v>
      </c>
      <c r="B175" s="63"/>
      <c r="C175" s="8" t="s">
        <v>11</v>
      </c>
      <c r="D175" s="34">
        <v>6.5794912773106037E-7</v>
      </c>
      <c r="E175" s="31">
        <v>3.7386089259288061E-2</v>
      </c>
      <c r="F175" s="9" t="s">
        <v>16</v>
      </c>
      <c r="G175" s="26"/>
    </row>
    <row r="176" spans="1:7" ht="12.75" customHeight="1" x14ac:dyDescent="0.2">
      <c r="A176" s="7">
        <v>30103</v>
      </c>
      <c r="B176" s="63"/>
      <c r="C176" s="8" t="s">
        <v>12</v>
      </c>
      <c r="D176" s="34">
        <v>7.0894566021806136E-7</v>
      </c>
      <c r="E176" s="31">
        <v>7.7508321445554126E-2</v>
      </c>
      <c r="F176" s="9" t="s">
        <v>16</v>
      </c>
      <c r="G176" s="26"/>
    </row>
    <row r="177" spans="1:7" ht="12.75" customHeight="1" x14ac:dyDescent="0.2">
      <c r="A177" s="7">
        <v>30133</v>
      </c>
      <c r="B177" s="63"/>
      <c r="C177" s="8" t="s">
        <v>13</v>
      </c>
      <c r="D177" s="34">
        <v>8.4154981782794769E-7</v>
      </c>
      <c r="E177" s="31">
        <v>0.18704417707994603</v>
      </c>
      <c r="F177" s="9" t="s">
        <v>16</v>
      </c>
      <c r="G177" s="26"/>
    </row>
    <row r="178" spans="1:7" ht="12.75" customHeight="1" x14ac:dyDescent="0.2">
      <c r="A178" s="7">
        <v>30164</v>
      </c>
      <c r="B178" s="63"/>
      <c r="C178" s="8" t="s">
        <v>14</v>
      </c>
      <c r="D178" s="34">
        <v>9.5813213943206981E-7</v>
      </c>
      <c r="E178" s="31">
        <v>0.13853288199268199</v>
      </c>
      <c r="F178" s="9" t="s">
        <v>16</v>
      </c>
      <c r="G178" s="26"/>
    </row>
    <row r="179" spans="1:7" ht="12.75" customHeight="1" x14ac:dyDescent="0.2">
      <c r="A179" s="7">
        <v>30195</v>
      </c>
      <c r="B179" s="63"/>
      <c r="C179" s="8" t="s">
        <v>0</v>
      </c>
      <c r="D179" s="34">
        <v>1.1451907797460285E-6</v>
      </c>
      <c r="E179" s="31">
        <v>0.1952326120954852</v>
      </c>
      <c r="F179" s="9" t="s">
        <v>16</v>
      </c>
      <c r="G179" s="26"/>
    </row>
    <row r="180" spans="1:7" ht="12.75" customHeight="1" x14ac:dyDescent="0.2">
      <c r="A180" s="7">
        <v>30225</v>
      </c>
      <c r="B180" s="63"/>
      <c r="C180" s="8" t="s">
        <v>1</v>
      </c>
      <c r="D180" s="34">
        <v>1.275571969359226E-6</v>
      </c>
      <c r="E180" s="31">
        <v>0.11385106474758075</v>
      </c>
      <c r="F180" s="9" t="s">
        <v>16</v>
      </c>
      <c r="G180" s="26"/>
    </row>
    <row r="181" spans="1:7" ht="12.75" customHeight="1" x14ac:dyDescent="0.2">
      <c r="A181" s="7">
        <v>30256</v>
      </c>
      <c r="B181" s="63"/>
      <c r="C181" s="8" t="s">
        <v>2</v>
      </c>
      <c r="D181" s="34">
        <v>1.4295824854557452E-6</v>
      </c>
      <c r="E181" s="31">
        <v>0.12073839798618745</v>
      </c>
      <c r="F181" s="9" t="s">
        <v>16</v>
      </c>
      <c r="G181" s="26"/>
    </row>
    <row r="182" spans="1:7" ht="12.75" customHeight="1" x14ac:dyDescent="0.2">
      <c r="A182" s="7">
        <v>30286</v>
      </c>
      <c r="B182" s="64"/>
      <c r="C182" s="8" t="s">
        <v>3</v>
      </c>
      <c r="D182" s="34">
        <v>1.5687567484780672E-6</v>
      </c>
      <c r="E182" s="31">
        <v>9.7353083461954884E-2</v>
      </c>
      <c r="F182" s="9" t="s">
        <v>16</v>
      </c>
      <c r="G182" s="26"/>
    </row>
    <row r="183" spans="1:7" ht="12.75" customHeight="1" x14ac:dyDescent="0.2">
      <c r="A183" s="7">
        <v>30317</v>
      </c>
      <c r="B183" s="62">
        <v>1983</v>
      </c>
      <c r="C183" s="8" t="s">
        <v>7</v>
      </c>
      <c r="D183" s="34">
        <v>1.8234924144689949E-6</v>
      </c>
      <c r="E183" s="31">
        <v>0.162380602498163</v>
      </c>
      <c r="F183" s="9" t="s">
        <v>16</v>
      </c>
      <c r="G183" s="26"/>
    </row>
    <row r="184" spans="1:7" ht="12.75" customHeight="1" x14ac:dyDescent="0.2">
      <c r="A184" s="7">
        <v>30348</v>
      </c>
      <c r="B184" s="63"/>
      <c r="C184" s="8" t="s">
        <v>8</v>
      </c>
      <c r="D184" s="34">
        <v>2.0719708372099839E-6</v>
      </c>
      <c r="E184" s="31">
        <v>0.13626512551923428</v>
      </c>
      <c r="F184" s="9" t="s">
        <v>16</v>
      </c>
      <c r="G184" s="26"/>
    </row>
    <row r="185" spans="1:7" ht="12.75" customHeight="1" x14ac:dyDescent="0.2">
      <c r="A185" s="7">
        <v>30376</v>
      </c>
      <c r="B185" s="63"/>
      <c r="C185" s="8" t="s">
        <v>9</v>
      </c>
      <c r="D185" s="34">
        <v>2.3178146312141569E-6</v>
      </c>
      <c r="E185" s="31">
        <v>0.11865214972582061</v>
      </c>
      <c r="F185" s="9" t="s">
        <v>16</v>
      </c>
      <c r="G185" s="26"/>
    </row>
    <row r="186" spans="1:7" ht="12.75" customHeight="1" x14ac:dyDescent="0.2">
      <c r="A186" s="7">
        <v>30407</v>
      </c>
      <c r="B186" s="63"/>
      <c r="C186" s="8" t="s">
        <v>10</v>
      </c>
      <c r="D186" s="34">
        <v>2.5404407594751359E-6</v>
      </c>
      <c r="E186" s="31">
        <v>9.6050014208581849E-2</v>
      </c>
      <c r="F186" s="9" t="s">
        <v>16</v>
      </c>
      <c r="G186" s="26"/>
    </row>
    <row r="187" spans="1:7" ht="12.75" customHeight="1" x14ac:dyDescent="0.2">
      <c r="A187" s="7">
        <v>30437</v>
      </c>
      <c r="B187" s="63"/>
      <c r="C187" s="8" t="s">
        <v>11</v>
      </c>
      <c r="D187" s="34">
        <v>2.781179960301727E-6</v>
      </c>
      <c r="E187" s="31">
        <v>9.4762768991444174E-2</v>
      </c>
      <c r="F187" s="9" t="s">
        <v>16</v>
      </c>
      <c r="G187" s="26"/>
    </row>
    <row r="188" spans="1:7" ht="12.75" customHeight="1" x14ac:dyDescent="0.2">
      <c r="A188" s="7">
        <v>30468</v>
      </c>
      <c r="B188" s="63"/>
      <c r="C188" s="8" t="s">
        <v>12</v>
      </c>
      <c r="D188" s="34">
        <v>3.2774781485995014E-6</v>
      </c>
      <c r="E188" s="31">
        <v>0.17844878626406169</v>
      </c>
      <c r="F188" s="9" t="s">
        <v>16</v>
      </c>
      <c r="G188" s="26"/>
    </row>
    <row r="189" spans="1:7" ht="12.75" customHeight="1" x14ac:dyDescent="0.2">
      <c r="A189" s="7">
        <v>30498</v>
      </c>
      <c r="B189" s="63"/>
      <c r="C189" s="8" t="s">
        <v>13</v>
      </c>
      <c r="D189" s="34">
        <v>3.6535714007800306E-6</v>
      </c>
      <c r="E189" s="31">
        <v>0.11475080385852075</v>
      </c>
      <c r="F189" s="9" t="s">
        <v>16</v>
      </c>
      <c r="G189" s="26"/>
    </row>
    <row r="190" spans="1:7" ht="12.75" customHeight="1" x14ac:dyDescent="0.2">
      <c r="A190" s="7">
        <v>30529</v>
      </c>
      <c r="B190" s="63"/>
      <c r="C190" s="8" t="s">
        <v>14</v>
      </c>
      <c r="D190" s="34">
        <v>4.3693670957138148E-6</v>
      </c>
      <c r="E190" s="31">
        <v>0.19591671173607361</v>
      </c>
      <c r="F190" s="9" t="s">
        <v>16</v>
      </c>
      <c r="G190" s="26"/>
    </row>
    <row r="191" spans="1:7" ht="12.75" customHeight="1" x14ac:dyDescent="0.2">
      <c r="A191" s="7">
        <v>30560</v>
      </c>
      <c r="B191" s="63"/>
      <c r="C191" s="8" t="s">
        <v>0</v>
      </c>
      <c r="D191" s="34">
        <v>5.4322751267231479E-6</v>
      </c>
      <c r="E191" s="31">
        <v>0.24326361409459213</v>
      </c>
      <c r="F191" s="9" t="s">
        <v>16</v>
      </c>
      <c r="G191" s="26"/>
    </row>
    <row r="192" spans="1:7" ht="12.75" customHeight="1" x14ac:dyDescent="0.2">
      <c r="A192" s="7">
        <v>30590</v>
      </c>
      <c r="B192" s="63"/>
      <c r="C192" s="8" t="s">
        <v>1</v>
      </c>
      <c r="D192" s="34">
        <v>6.3637810494837686E-6</v>
      </c>
      <c r="E192" s="31">
        <v>0.17147620491057886</v>
      </c>
      <c r="F192" s="9" t="s">
        <v>16</v>
      </c>
      <c r="G192" s="26"/>
    </row>
    <row r="193" spans="1:7" ht="12.75" customHeight="1" x14ac:dyDescent="0.2">
      <c r="A193" s="7">
        <v>30621</v>
      </c>
      <c r="B193" s="63"/>
      <c r="C193" s="8" t="s">
        <v>2</v>
      </c>
      <c r="D193" s="34">
        <v>7.5445887164656325E-6</v>
      </c>
      <c r="E193" s="31">
        <v>0.18555127176753702</v>
      </c>
      <c r="F193" s="9" t="s">
        <v>16</v>
      </c>
      <c r="G193" s="26"/>
    </row>
    <row r="194" spans="1:7" ht="12.75" customHeight="1" x14ac:dyDescent="0.2">
      <c r="A194" s="7">
        <v>30651</v>
      </c>
      <c r="B194" s="64"/>
      <c r="C194" s="8" t="s">
        <v>3</v>
      </c>
      <c r="D194" s="34">
        <v>8.5207186634560799E-6</v>
      </c>
      <c r="E194" s="31">
        <v>0.12938146579946749</v>
      </c>
      <c r="F194" s="9" t="s">
        <v>16</v>
      </c>
      <c r="G194" s="26"/>
    </row>
    <row r="195" spans="1:7" ht="12.75" customHeight="1" x14ac:dyDescent="0.2">
      <c r="A195" s="7">
        <v>30682</v>
      </c>
      <c r="B195" s="62">
        <v>1984</v>
      </c>
      <c r="C195" s="8" t="s">
        <v>7</v>
      </c>
      <c r="D195" s="34">
        <v>9.2409602943832387E-6</v>
      </c>
      <c r="E195" s="31">
        <v>8.4528272716731648E-2</v>
      </c>
      <c r="F195" s="9" t="s">
        <v>16</v>
      </c>
      <c r="G195" s="26"/>
    </row>
    <row r="196" spans="1:7" ht="12.75" customHeight="1" x14ac:dyDescent="0.2">
      <c r="A196" s="7">
        <v>30713</v>
      </c>
      <c r="B196" s="63"/>
      <c r="C196" s="8" t="s">
        <v>8</v>
      </c>
      <c r="D196" s="34">
        <v>1.0883651311788215E-5</v>
      </c>
      <c r="E196" s="31">
        <v>0.17776193870277979</v>
      </c>
      <c r="F196" s="9" t="s">
        <v>16</v>
      </c>
      <c r="G196" s="26"/>
    </row>
    <row r="197" spans="1:7" ht="12.75" customHeight="1" x14ac:dyDescent="0.2">
      <c r="A197" s="7">
        <v>30742</v>
      </c>
      <c r="B197" s="63"/>
      <c r="C197" s="8" t="s">
        <v>9</v>
      </c>
      <c r="D197" s="34">
        <v>1.3277376183481892E-5</v>
      </c>
      <c r="E197" s="31">
        <v>0.21993766642459453</v>
      </c>
      <c r="F197" s="9" t="s">
        <v>16</v>
      </c>
      <c r="G197" s="26"/>
    </row>
    <row r="198" spans="1:7" ht="12.75" customHeight="1" x14ac:dyDescent="0.2">
      <c r="A198" s="7">
        <v>30773</v>
      </c>
      <c r="B198" s="63"/>
      <c r="C198" s="8" t="s">
        <v>10</v>
      </c>
      <c r="D198" s="34">
        <v>1.6150932813868242E-5</v>
      </c>
      <c r="E198" s="31">
        <v>0.21642503689556394</v>
      </c>
      <c r="F198" s="9" t="s">
        <v>16</v>
      </c>
      <c r="G198" s="26"/>
    </row>
    <row r="199" spans="1:7" ht="12.75" customHeight="1" x14ac:dyDescent="0.2">
      <c r="A199" s="7">
        <v>30803</v>
      </c>
      <c r="B199" s="63"/>
      <c r="C199" s="8" t="s">
        <v>11</v>
      </c>
      <c r="D199" s="34">
        <v>1.940996856131003E-5</v>
      </c>
      <c r="E199" s="31">
        <v>0.20178622405285254</v>
      </c>
      <c r="F199" s="9" t="s">
        <v>16</v>
      </c>
      <c r="G199" s="26"/>
    </row>
    <row r="200" spans="1:7" ht="12.75" customHeight="1" x14ac:dyDescent="0.2">
      <c r="A200" s="7">
        <v>30834</v>
      </c>
      <c r="B200" s="63"/>
      <c r="C200" s="8" t="s">
        <v>12</v>
      </c>
      <c r="D200" s="34">
        <v>2.2818848818158242E-5</v>
      </c>
      <c r="E200" s="31">
        <v>0.17562523329600591</v>
      </c>
      <c r="F200" s="9" t="s">
        <v>16</v>
      </c>
      <c r="G200" s="26"/>
    </row>
    <row r="201" spans="1:7" ht="12.75" customHeight="1" x14ac:dyDescent="0.2">
      <c r="A201" s="7">
        <v>30864</v>
      </c>
      <c r="B201" s="63"/>
      <c r="C201" s="8" t="s">
        <v>13</v>
      </c>
      <c r="D201" s="34">
        <v>2.6019758069094019E-5</v>
      </c>
      <c r="E201" s="31">
        <v>0.1402747910923812</v>
      </c>
      <c r="F201" s="9" t="s">
        <v>16</v>
      </c>
      <c r="G201" s="26"/>
    </row>
    <row r="202" spans="1:7" ht="12.75" customHeight="1" x14ac:dyDescent="0.2">
      <c r="A202" s="7">
        <v>30895</v>
      </c>
      <c r="B202" s="63"/>
      <c r="C202" s="8" t="s">
        <v>14</v>
      </c>
      <c r="D202" s="34">
        <v>3.3168164489260901E-5</v>
      </c>
      <c r="E202" s="31">
        <v>0.27472993412101249</v>
      </c>
      <c r="F202" s="9" t="s">
        <v>16</v>
      </c>
      <c r="G202" s="26"/>
    </row>
    <row r="203" spans="1:7" ht="12.75" customHeight="1" x14ac:dyDescent="0.2">
      <c r="A203" s="7">
        <v>30926</v>
      </c>
      <c r="B203" s="63"/>
      <c r="C203" s="8" t="s">
        <v>0</v>
      </c>
      <c r="D203" s="34">
        <v>4.2307856241572761E-5</v>
      </c>
      <c r="E203" s="31">
        <v>0.27555615129896882</v>
      </c>
      <c r="F203" s="9" t="s">
        <v>16</v>
      </c>
      <c r="G203" s="26"/>
    </row>
    <row r="204" spans="1:7" ht="12.75" customHeight="1" x14ac:dyDescent="0.2">
      <c r="A204" s="7">
        <v>30956</v>
      </c>
      <c r="B204" s="63"/>
      <c r="C204" s="8" t="s">
        <v>1</v>
      </c>
      <c r="D204" s="34">
        <v>4.9710010341954252E-5</v>
      </c>
      <c r="E204" s="31">
        <v>0.17495932807647091</v>
      </c>
      <c r="F204" s="9" t="s">
        <v>16</v>
      </c>
      <c r="G204" s="26"/>
    </row>
    <row r="205" spans="1:7" ht="12.75" customHeight="1" x14ac:dyDescent="0.2">
      <c r="A205" s="7">
        <v>30987</v>
      </c>
      <c r="B205" s="63"/>
      <c r="C205" s="8" t="s">
        <v>2</v>
      </c>
      <c r="D205" s="34">
        <v>5.7308773611820675E-5</v>
      </c>
      <c r="E205" s="31">
        <v>0.15286183240749029</v>
      </c>
      <c r="F205" s="9" t="s">
        <v>16</v>
      </c>
      <c r="G205" s="26"/>
    </row>
    <row r="206" spans="1:7" ht="12.75" customHeight="1" x14ac:dyDescent="0.2">
      <c r="A206" s="7">
        <v>31017</v>
      </c>
      <c r="B206" s="64"/>
      <c r="C206" s="8" t="s">
        <v>3</v>
      </c>
      <c r="D206" s="34">
        <v>6.9738622663527972E-5</v>
      </c>
      <c r="E206" s="31">
        <v>0.21689260244688735</v>
      </c>
      <c r="F206" s="9" t="s">
        <v>16</v>
      </c>
      <c r="G206" s="26"/>
    </row>
    <row r="207" spans="1:7" ht="12.75" customHeight="1" x14ac:dyDescent="0.2">
      <c r="A207" s="7">
        <v>31048</v>
      </c>
      <c r="B207" s="62">
        <v>1985</v>
      </c>
      <c r="C207" s="8" t="s">
        <v>7</v>
      </c>
      <c r="D207" s="34">
        <v>7.0059718040827454E-5</v>
      </c>
      <c r="E207" s="31">
        <v>4.604268983755243E-3</v>
      </c>
      <c r="F207" s="9" t="s">
        <v>16</v>
      </c>
      <c r="G207" s="26"/>
    </row>
    <row r="208" spans="1:7" ht="12.75" customHeight="1" x14ac:dyDescent="0.2">
      <c r="A208" s="7">
        <v>31079</v>
      </c>
      <c r="B208" s="63"/>
      <c r="C208" s="8" t="s">
        <v>8</v>
      </c>
      <c r="D208" s="34">
        <v>1.032576867676736E-4</v>
      </c>
      <c r="E208" s="31">
        <v>0.47385244553082478</v>
      </c>
      <c r="F208" s="9" t="s">
        <v>16</v>
      </c>
      <c r="G208" s="26"/>
    </row>
    <row r="209" spans="1:7" ht="12.75" customHeight="1" x14ac:dyDescent="0.2">
      <c r="A209" s="7">
        <v>31107</v>
      </c>
      <c r="B209" s="63"/>
      <c r="C209" s="8" t="s">
        <v>9</v>
      </c>
      <c r="D209" s="34">
        <v>1.279754442478922E-4</v>
      </c>
      <c r="E209" s="31">
        <v>0.23937934553804929</v>
      </c>
      <c r="F209" s="9" t="s">
        <v>16</v>
      </c>
      <c r="G209" s="26"/>
    </row>
    <row r="210" spans="1:7" ht="12.75" customHeight="1" x14ac:dyDescent="0.2">
      <c r="A210" s="7">
        <v>31138</v>
      </c>
      <c r="B210" s="63"/>
      <c r="C210" s="8" t="s">
        <v>10</v>
      </c>
      <c r="D210" s="34">
        <v>1.633963809714271E-4</v>
      </c>
      <c r="E210" s="31">
        <v>0.27677916596971142</v>
      </c>
      <c r="F210" s="9" t="s">
        <v>16</v>
      </c>
      <c r="G210" s="26"/>
    </row>
    <row r="211" spans="1:7" ht="12.75" customHeight="1" x14ac:dyDescent="0.2">
      <c r="A211" s="7">
        <v>31168</v>
      </c>
      <c r="B211" s="63"/>
      <c r="C211" s="8" t="s">
        <v>11</v>
      </c>
      <c r="D211" s="34">
        <v>2.0745725330875901E-4</v>
      </c>
      <c r="E211" s="31">
        <v>0.26965635392522413</v>
      </c>
      <c r="F211" s="9" t="s">
        <v>16</v>
      </c>
      <c r="G211" s="26"/>
    </row>
    <row r="212" spans="1:7" ht="12.75" customHeight="1" x14ac:dyDescent="0.2">
      <c r="A212" s="7">
        <v>31199</v>
      </c>
      <c r="B212" s="63"/>
      <c r="C212" s="8" t="s">
        <v>12</v>
      </c>
      <c r="D212" s="34">
        <v>2.5788898726030493E-4</v>
      </c>
      <c r="E212" s="31">
        <v>0.24309458043623219</v>
      </c>
      <c r="F212" s="9" t="s">
        <v>16</v>
      </c>
      <c r="G212" s="26"/>
    </row>
    <row r="213" spans="1:7" ht="12.75" customHeight="1" x14ac:dyDescent="0.2">
      <c r="A213" s="7">
        <v>31229</v>
      </c>
      <c r="B213" s="63"/>
      <c r="C213" s="8" t="s">
        <v>13</v>
      </c>
      <c r="D213" s="34">
        <v>2.6632144586107763E-4</v>
      </c>
      <c r="E213" s="31">
        <v>3.2698017431280452E-2</v>
      </c>
      <c r="F213" s="9" t="s">
        <v>16</v>
      </c>
      <c r="G213" s="26"/>
    </row>
    <row r="214" spans="1:7" ht="12.75" customHeight="1" x14ac:dyDescent="0.2">
      <c r="A214" s="7">
        <v>31260</v>
      </c>
      <c r="B214" s="63"/>
      <c r="C214" s="8" t="s">
        <v>14</v>
      </c>
      <c r="D214" s="34">
        <v>2.7191015206904929E-4</v>
      </c>
      <c r="E214" s="31">
        <v>2.0984814759855627E-2</v>
      </c>
      <c r="F214" s="9" t="s">
        <v>16</v>
      </c>
      <c r="G214" s="26"/>
    </row>
    <row r="215" spans="1:7" ht="12.75" customHeight="1" x14ac:dyDescent="0.2">
      <c r="A215" s="7">
        <v>31291</v>
      </c>
      <c r="B215" s="63"/>
      <c r="C215" s="8" t="s">
        <v>0</v>
      </c>
      <c r="D215" s="34">
        <v>2.880406665102072E-4</v>
      </c>
      <c r="E215" s="31">
        <v>5.9322957669714779E-2</v>
      </c>
      <c r="F215" s="9" t="s">
        <v>16</v>
      </c>
      <c r="G215" s="26"/>
    </row>
    <row r="216" spans="1:7" ht="12.75" customHeight="1" x14ac:dyDescent="0.2">
      <c r="A216" s="7">
        <v>31321</v>
      </c>
      <c r="B216" s="63"/>
      <c r="C216" s="8" t="s">
        <v>1</v>
      </c>
      <c r="D216" s="34">
        <v>2.9411677903448978E-4</v>
      </c>
      <c r="E216" s="31">
        <v>2.109463430250498E-2</v>
      </c>
      <c r="F216" s="9" t="s">
        <v>16</v>
      </c>
      <c r="G216" s="26"/>
    </row>
    <row r="217" spans="1:7" ht="12.75" customHeight="1" x14ac:dyDescent="0.2">
      <c r="A217" s="7">
        <v>31352</v>
      </c>
      <c r="B217" s="63"/>
      <c r="C217" s="8" t="s">
        <v>2</v>
      </c>
      <c r="D217" s="34">
        <v>3.0087789503034472E-4</v>
      </c>
      <c r="E217" s="31">
        <v>2.2987862229587552E-2</v>
      </c>
      <c r="F217" s="9" t="s">
        <v>16</v>
      </c>
      <c r="G217" s="26"/>
    </row>
    <row r="218" spans="1:7" ht="12.75" customHeight="1" x14ac:dyDescent="0.2">
      <c r="A218" s="7">
        <v>31382</v>
      </c>
      <c r="B218" s="64"/>
      <c r="C218" s="8" t="s">
        <v>3</v>
      </c>
      <c r="D218" s="34">
        <v>3.1086643122879955E-4</v>
      </c>
      <c r="E218" s="31">
        <v>3.319797287682924E-2</v>
      </c>
      <c r="F218" s="9" t="s">
        <v>16</v>
      </c>
      <c r="G218" s="26"/>
    </row>
    <row r="219" spans="1:7" ht="12.75" customHeight="1" x14ac:dyDescent="0.2">
      <c r="A219" s="7">
        <v>31413</v>
      </c>
      <c r="B219" s="62">
        <v>1986</v>
      </c>
      <c r="C219" s="8" t="s">
        <v>7</v>
      </c>
      <c r="D219" s="34">
        <v>3.2314544778532417E-4</v>
      </c>
      <c r="E219" s="31">
        <v>3.949933258469826E-2</v>
      </c>
      <c r="F219" s="9" t="s">
        <v>16</v>
      </c>
      <c r="G219" s="26"/>
    </row>
    <row r="220" spans="1:7" ht="12.75" customHeight="1" x14ac:dyDescent="0.2">
      <c r="A220" s="7">
        <v>31444</v>
      </c>
      <c r="B220" s="63"/>
      <c r="C220" s="8" t="s">
        <v>8</v>
      </c>
      <c r="D220" s="34">
        <v>3.3126833750952089E-4</v>
      </c>
      <c r="E220" s="31">
        <v>2.5136946164233367E-2</v>
      </c>
      <c r="F220" s="9" t="s">
        <v>16</v>
      </c>
      <c r="G220" s="26"/>
    </row>
    <row r="221" spans="1:7" ht="12.75" customHeight="1" x14ac:dyDescent="0.2">
      <c r="A221" s="7">
        <v>31472</v>
      </c>
      <c r="B221" s="63"/>
      <c r="C221" s="8" t="s">
        <v>9</v>
      </c>
      <c r="D221" s="34">
        <v>3.509770071038675E-4</v>
      </c>
      <c r="E221" s="31">
        <v>5.9494576941812718E-2</v>
      </c>
      <c r="F221" s="9" t="s">
        <v>16</v>
      </c>
      <c r="G221" s="26"/>
    </row>
    <row r="222" spans="1:7" ht="12.75" customHeight="1" x14ac:dyDescent="0.2">
      <c r="A222" s="7">
        <v>31503</v>
      </c>
      <c r="B222" s="63"/>
      <c r="C222" s="8" t="s">
        <v>10</v>
      </c>
      <c r="D222" s="34">
        <v>3.7203757056879298E-4</v>
      </c>
      <c r="E222" s="31">
        <v>6.0005536085424728E-2</v>
      </c>
      <c r="F222" s="9" t="s">
        <v>16</v>
      </c>
      <c r="G222" s="26"/>
    </row>
    <row r="223" spans="1:7" ht="12.75" customHeight="1" x14ac:dyDescent="0.2">
      <c r="A223" s="7">
        <v>31533</v>
      </c>
      <c r="B223" s="63"/>
      <c r="C223" s="8" t="s">
        <v>11</v>
      </c>
      <c r="D223" s="34">
        <v>3.8201787355244529E-4</v>
      </c>
      <c r="E223" s="31">
        <v>2.6826062132364333E-2</v>
      </c>
      <c r="F223" s="9" t="s">
        <v>16</v>
      </c>
      <c r="G223" s="26"/>
    </row>
    <row r="224" spans="1:7" ht="12.75" customHeight="1" x14ac:dyDescent="0.2">
      <c r="A224" s="7">
        <v>31564</v>
      </c>
      <c r="B224" s="63"/>
      <c r="C224" s="8" t="s">
        <v>12</v>
      </c>
      <c r="D224" s="34">
        <v>4.0097896724272029E-4</v>
      </c>
      <c r="E224" s="31">
        <v>4.9634048569384241E-2</v>
      </c>
      <c r="F224" s="9" t="s">
        <v>16</v>
      </c>
      <c r="G224" s="26"/>
    </row>
    <row r="225" spans="1:7" ht="12.75" customHeight="1" x14ac:dyDescent="0.2">
      <c r="A225" s="7">
        <v>31594</v>
      </c>
      <c r="B225" s="63"/>
      <c r="C225" s="8" t="s">
        <v>13</v>
      </c>
      <c r="D225" s="34">
        <v>4.2759695069936757E-4</v>
      </c>
      <c r="E225" s="31">
        <v>6.6382492926455552E-2</v>
      </c>
      <c r="F225" s="9" t="s">
        <v>16</v>
      </c>
      <c r="G225" s="26"/>
    </row>
    <row r="226" spans="1:7" ht="12.75" customHeight="1" x14ac:dyDescent="0.2">
      <c r="A226" s="7">
        <v>31625</v>
      </c>
      <c r="B226" s="63"/>
      <c r="C226" s="8" t="s">
        <v>14</v>
      </c>
      <c r="D226" s="34">
        <v>4.6455420530505854E-4</v>
      </c>
      <c r="E226" s="31">
        <v>8.643011729911669E-2</v>
      </c>
      <c r="F226" s="9" t="s">
        <v>16</v>
      </c>
      <c r="G226" s="26"/>
    </row>
    <row r="227" spans="1:7" ht="12.75" customHeight="1" x14ac:dyDescent="0.2">
      <c r="A227" s="7">
        <v>31656</v>
      </c>
      <c r="B227" s="63"/>
      <c r="C227" s="8" t="s">
        <v>0</v>
      </c>
      <c r="D227" s="34">
        <v>4.9973143887043782E-4</v>
      </c>
      <c r="E227" s="31">
        <v>7.5722559743656923E-2</v>
      </c>
      <c r="F227" s="9" t="s">
        <v>16</v>
      </c>
      <c r="G227" s="26"/>
    </row>
    <row r="228" spans="1:7" ht="12.75" customHeight="1" x14ac:dyDescent="0.2">
      <c r="A228" s="7">
        <v>31686</v>
      </c>
      <c r="B228" s="63"/>
      <c r="C228" s="8" t="s">
        <v>1</v>
      </c>
      <c r="D228" s="34">
        <v>5.2487897016334961E-4</v>
      </c>
      <c r="E228" s="31">
        <v>5.0322091701401998E-2</v>
      </c>
      <c r="F228" s="9" t="s">
        <v>16</v>
      </c>
      <c r="G228" s="26"/>
    </row>
    <row r="229" spans="1:7" ht="12.75" customHeight="1" x14ac:dyDescent="0.2">
      <c r="A229" s="7">
        <v>31717</v>
      </c>
      <c r="B229" s="63"/>
      <c r="C229" s="8" t="s">
        <v>2</v>
      </c>
      <c r="D229" s="34">
        <v>5.4898088317633753E-4</v>
      </c>
      <c r="E229" s="31">
        <v>4.591899158293003E-2</v>
      </c>
      <c r="F229" s="9" t="s">
        <v>16</v>
      </c>
      <c r="G229" s="26"/>
    </row>
    <row r="230" spans="1:7" ht="12.75" customHeight="1" x14ac:dyDescent="0.2">
      <c r="A230" s="7">
        <v>31747</v>
      </c>
      <c r="B230" s="64"/>
      <c r="C230" s="8" t="s">
        <v>3</v>
      </c>
      <c r="D230" s="34">
        <v>5.5522495328259207E-4</v>
      </c>
      <c r="E230" s="31">
        <v>1.1373929944750019E-2</v>
      </c>
      <c r="F230" s="9" t="s">
        <v>16</v>
      </c>
      <c r="G230" s="26"/>
    </row>
    <row r="231" spans="1:7" ht="12.75" customHeight="1" x14ac:dyDescent="0.2">
      <c r="A231" s="7">
        <v>31778</v>
      </c>
      <c r="B231" s="62">
        <v>1987</v>
      </c>
      <c r="C231" s="8" t="s">
        <v>7</v>
      </c>
      <c r="D231" s="34">
        <v>6.1238651701374326E-4</v>
      </c>
      <c r="E231" s="31">
        <v>0.10295207986096698</v>
      </c>
      <c r="F231" s="9" t="s">
        <v>16</v>
      </c>
      <c r="G231" s="26"/>
    </row>
    <row r="232" spans="1:7" ht="12.75" customHeight="1" x14ac:dyDescent="0.2">
      <c r="A232" s="7">
        <v>31809</v>
      </c>
      <c r="B232" s="63"/>
      <c r="C232" s="8" t="s">
        <v>8</v>
      </c>
      <c r="D232" s="34">
        <v>6.6211513442115131E-4</v>
      </c>
      <c r="E232" s="31">
        <v>8.1204624899166494E-2</v>
      </c>
      <c r="F232" s="9" t="s">
        <v>16</v>
      </c>
      <c r="G232" s="26"/>
    </row>
    <row r="233" spans="1:7" ht="12.75" customHeight="1" x14ac:dyDescent="0.2">
      <c r="A233" s="7">
        <v>31837</v>
      </c>
      <c r="B233" s="63"/>
      <c r="C233" s="8" t="s">
        <v>9</v>
      </c>
      <c r="D233" s="34">
        <v>7.1777166648639599E-4</v>
      </c>
      <c r="E233" s="31">
        <v>8.4058691867694532E-2</v>
      </c>
      <c r="F233" s="9" t="s">
        <v>16</v>
      </c>
      <c r="G233" s="26"/>
    </row>
    <row r="234" spans="1:7" ht="12.75" customHeight="1" x14ac:dyDescent="0.2">
      <c r="A234" s="7">
        <v>31868</v>
      </c>
      <c r="B234" s="63"/>
      <c r="C234" s="8" t="s">
        <v>10</v>
      </c>
      <c r="D234" s="34">
        <v>7.5432714020972247E-4</v>
      </c>
      <c r="E234" s="31">
        <v>5.0929112181693041E-2</v>
      </c>
      <c r="F234" s="9" t="s">
        <v>16</v>
      </c>
      <c r="G234" s="26"/>
    </row>
    <row r="235" spans="1:7" ht="12.75" customHeight="1" x14ac:dyDescent="0.2">
      <c r="A235" s="7">
        <v>31898</v>
      </c>
      <c r="B235" s="63"/>
      <c r="C235" s="8" t="s">
        <v>11</v>
      </c>
      <c r="D235" s="34">
        <v>7.8841264949228358E-4</v>
      </c>
      <c r="E235" s="31">
        <v>4.5186640471512711E-2</v>
      </c>
      <c r="F235" s="9" t="s">
        <v>16</v>
      </c>
      <c r="G235" s="26"/>
    </row>
    <row r="236" spans="1:7" ht="12.75" customHeight="1" x14ac:dyDescent="0.2">
      <c r="A236" s="7">
        <v>31929</v>
      </c>
      <c r="B236" s="63"/>
      <c r="C236" s="8" t="s">
        <v>12</v>
      </c>
      <c r="D236" s="34">
        <v>8.4324586007727324E-4</v>
      </c>
      <c r="E236" s="31">
        <v>6.9548872180451124E-2</v>
      </c>
      <c r="F236" s="9" t="s">
        <v>16</v>
      </c>
      <c r="G236" s="26"/>
    </row>
    <row r="237" spans="1:7" ht="12.75" customHeight="1" x14ac:dyDescent="0.2">
      <c r="A237" s="7">
        <v>31959</v>
      </c>
      <c r="B237" s="63"/>
      <c r="C237" s="8" t="s">
        <v>13</v>
      </c>
      <c r="D237" s="34">
        <v>9.2508401521462997E-4</v>
      </c>
      <c r="E237" s="31">
        <v>9.7051357156805323E-2</v>
      </c>
      <c r="F237" s="9" t="s">
        <v>16</v>
      </c>
      <c r="G237" s="26"/>
    </row>
    <row r="238" spans="1:7" ht="12.75" customHeight="1" x14ac:dyDescent="0.2">
      <c r="A238" s="7">
        <v>31990</v>
      </c>
      <c r="B238" s="63"/>
      <c r="C238" s="8" t="s">
        <v>14</v>
      </c>
      <c r="D238" s="34">
        <v>1.0472649228844869E-3</v>
      </c>
      <c r="E238" s="31">
        <v>0.13207547169811329</v>
      </c>
      <c r="F238" s="9" t="s">
        <v>16</v>
      </c>
      <c r="G238" s="26"/>
    </row>
    <row r="239" spans="1:7" ht="12.75" customHeight="1" x14ac:dyDescent="0.2">
      <c r="A239" s="7">
        <v>32021</v>
      </c>
      <c r="B239" s="63"/>
      <c r="C239" s="8" t="s">
        <v>0</v>
      </c>
      <c r="D239" s="34">
        <v>1.1924988320014865E-3</v>
      </c>
      <c r="E239" s="31">
        <v>0.13867924528301886</v>
      </c>
      <c r="F239" s="9" t="s">
        <v>16</v>
      </c>
      <c r="G239" s="26"/>
    </row>
    <row r="240" spans="1:7" ht="12.75" customHeight="1" x14ac:dyDescent="0.2">
      <c r="A240" s="7">
        <v>32051</v>
      </c>
      <c r="B240" s="63"/>
      <c r="C240" s="8" t="s">
        <v>1</v>
      </c>
      <c r="D240" s="34">
        <v>1.4231935107689654E-3</v>
      </c>
      <c r="E240" s="31">
        <v>0.19345484672742327</v>
      </c>
      <c r="F240" s="9" t="s">
        <v>16</v>
      </c>
      <c r="G240" s="26"/>
    </row>
    <row r="241" spans="1:7" ht="12.75" customHeight="1" x14ac:dyDescent="0.2">
      <c r="A241" s="7">
        <v>32082</v>
      </c>
      <c r="B241" s="63"/>
      <c r="C241" s="8" t="s">
        <v>2</v>
      </c>
      <c r="D241" s="34">
        <v>1.5350005677876081E-3</v>
      </c>
      <c r="E241" s="31">
        <v>7.8560684947356338E-2</v>
      </c>
      <c r="F241" s="9" t="s">
        <v>16</v>
      </c>
      <c r="G241" s="26"/>
    </row>
    <row r="242" spans="1:7" ht="12.75" customHeight="1" x14ac:dyDescent="0.2">
      <c r="A242" s="7">
        <v>32112</v>
      </c>
      <c r="B242" s="64"/>
      <c r="C242" s="8" t="s">
        <v>3</v>
      </c>
      <c r="D242" s="34">
        <v>1.5809419063858427E-3</v>
      </c>
      <c r="E242" s="31">
        <v>2.9929199742544488E-2</v>
      </c>
      <c r="F242" s="9" t="s">
        <v>16</v>
      </c>
      <c r="G242" s="26"/>
    </row>
    <row r="243" spans="1:7" ht="12.75" customHeight="1" x14ac:dyDescent="0.2">
      <c r="A243" s="7">
        <v>32143</v>
      </c>
      <c r="B243" s="62">
        <v>1988</v>
      </c>
      <c r="C243" s="8" t="s">
        <v>7</v>
      </c>
      <c r="D243" s="34">
        <v>1.7441242237724035E-3</v>
      </c>
      <c r="E243" s="31">
        <v>0.10321841474846376</v>
      </c>
      <c r="F243" s="9" t="s">
        <v>16</v>
      </c>
      <c r="G243" s="26"/>
    </row>
    <row r="244" spans="1:7" ht="12.75" customHeight="1" x14ac:dyDescent="0.2">
      <c r="A244" s="7">
        <v>32174</v>
      </c>
      <c r="B244" s="63"/>
      <c r="C244" s="8" t="s">
        <v>8</v>
      </c>
      <c r="D244" s="34">
        <v>2.0186196052894537E-3</v>
      </c>
      <c r="E244" s="31">
        <v>0.15738293051359517</v>
      </c>
      <c r="F244" s="9" t="s">
        <v>16</v>
      </c>
      <c r="G244" s="26"/>
    </row>
    <row r="245" spans="1:7" ht="12.75" customHeight="1" x14ac:dyDescent="0.2">
      <c r="A245" s="7">
        <v>32203</v>
      </c>
      <c r="B245" s="63"/>
      <c r="C245" s="8" t="s">
        <v>9</v>
      </c>
      <c r="D245" s="34">
        <v>2.3206139242470244E-3</v>
      </c>
      <c r="E245" s="31">
        <v>0.14960437229790347</v>
      </c>
      <c r="F245" s="9" t="s">
        <v>16</v>
      </c>
      <c r="G245" s="26"/>
    </row>
    <row r="246" spans="1:7" ht="12.75" customHeight="1" x14ac:dyDescent="0.2">
      <c r="A246" s="7">
        <v>32234</v>
      </c>
      <c r="B246" s="63"/>
      <c r="C246" s="8" t="s">
        <v>10</v>
      </c>
      <c r="D246" s="34">
        <v>2.6804054111185028E-3</v>
      </c>
      <c r="E246" s="31">
        <v>0.15504150996948848</v>
      </c>
      <c r="F246" s="9" t="s">
        <v>16</v>
      </c>
      <c r="G246" s="26"/>
    </row>
    <row r="247" spans="1:7" ht="12.75" customHeight="1" x14ac:dyDescent="0.2">
      <c r="A247" s="7">
        <v>32264</v>
      </c>
      <c r="B247" s="63"/>
      <c r="C247" s="8" t="s">
        <v>11</v>
      </c>
      <c r="D247" s="34">
        <v>3.1200590815747263E-3</v>
      </c>
      <c r="E247" s="31">
        <v>0.16402506450423876</v>
      </c>
      <c r="F247" s="9" t="s">
        <v>16</v>
      </c>
      <c r="G247" s="26"/>
    </row>
    <row r="248" spans="1:7" ht="12.75" customHeight="1" x14ac:dyDescent="0.2">
      <c r="A248" s="7">
        <v>32295</v>
      </c>
      <c r="B248" s="63"/>
      <c r="C248" s="8" t="s">
        <v>12</v>
      </c>
      <c r="D248" s="34">
        <v>3.6916088531678166E-3</v>
      </c>
      <c r="E248" s="31">
        <v>0.1831855604813174</v>
      </c>
      <c r="F248" s="9" t="s">
        <v>16</v>
      </c>
      <c r="G248" s="26"/>
    </row>
    <row r="249" spans="1:7" ht="12.75" customHeight="1" x14ac:dyDescent="0.2">
      <c r="A249" s="7">
        <v>32325</v>
      </c>
      <c r="B249" s="63"/>
      <c r="C249" s="8" t="s">
        <v>13</v>
      </c>
      <c r="D249" s="34">
        <v>4.6413925127900997E-3</v>
      </c>
      <c r="E249" s="31">
        <v>0.25728176992729374</v>
      </c>
      <c r="F249" s="9" t="s">
        <v>16</v>
      </c>
      <c r="G249" s="26"/>
    </row>
    <row r="250" spans="1:7" ht="12.75" customHeight="1" x14ac:dyDescent="0.2">
      <c r="A250" s="7">
        <v>32356</v>
      </c>
      <c r="B250" s="63"/>
      <c r="C250" s="8" t="s">
        <v>14</v>
      </c>
      <c r="D250" s="34">
        <v>5.7010072578784123E-3</v>
      </c>
      <c r="E250" s="31">
        <v>0.22829673253627558</v>
      </c>
      <c r="F250" s="9" t="s">
        <v>16</v>
      </c>
      <c r="G250" s="26"/>
    </row>
    <row r="251" spans="1:7" ht="12.75" customHeight="1" x14ac:dyDescent="0.2">
      <c r="A251" s="7">
        <v>32387</v>
      </c>
      <c r="B251" s="63"/>
      <c r="C251" s="8" t="s">
        <v>0</v>
      </c>
      <c r="D251" s="34">
        <v>6.3655923567403289E-3</v>
      </c>
      <c r="E251" s="31">
        <v>0.11657327710704171</v>
      </c>
      <c r="F251" s="9" t="s">
        <v>16</v>
      </c>
      <c r="G251" s="26"/>
    </row>
    <row r="252" spans="1:7" ht="12.75" customHeight="1" x14ac:dyDescent="0.2">
      <c r="A252" s="7">
        <v>32417</v>
      </c>
      <c r="B252" s="63"/>
      <c r="C252" s="8" t="s">
        <v>1</v>
      </c>
      <c r="D252" s="34">
        <v>6.9946099676552256E-3</v>
      </c>
      <c r="E252" s="31">
        <v>9.8815251694345393E-2</v>
      </c>
      <c r="F252" s="9" t="s">
        <v>16</v>
      </c>
      <c r="G252" s="26"/>
    </row>
    <row r="253" spans="1:7" ht="12.75" customHeight="1" x14ac:dyDescent="0.2">
      <c r="A253" s="7">
        <v>32448</v>
      </c>
      <c r="B253" s="63"/>
      <c r="C253" s="8" t="s">
        <v>2</v>
      </c>
      <c r="D253" s="34">
        <v>7.3576947404477245E-3</v>
      </c>
      <c r="E253" s="31">
        <v>5.1909223598097805E-2</v>
      </c>
      <c r="F253" s="9" t="s">
        <v>16</v>
      </c>
      <c r="G253" s="26"/>
    </row>
    <row r="254" spans="1:7" ht="12.75" customHeight="1" x14ac:dyDescent="0.2">
      <c r="A254" s="7">
        <v>32478</v>
      </c>
      <c r="B254" s="64"/>
      <c r="C254" s="8" t="s">
        <v>3</v>
      </c>
      <c r="D254" s="34">
        <v>7.7713314521278875E-3</v>
      </c>
      <c r="E254" s="31">
        <v>5.6218248550903037E-2</v>
      </c>
      <c r="F254" s="9" t="s">
        <v>16</v>
      </c>
      <c r="G254" s="26"/>
    </row>
    <row r="255" spans="1:7" ht="12.75" customHeight="1" x14ac:dyDescent="0.2">
      <c r="A255" s="7">
        <v>32509</v>
      </c>
      <c r="B255" s="62">
        <v>1989</v>
      </c>
      <c r="C255" s="8" t="s">
        <v>7</v>
      </c>
      <c r="D255" s="34">
        <v>8.4555116022198753E-3</v>
      </c>
      <c r="E255" s="31">
        <v>8.8038987180845407E-2</v>
      </c>
      <c r="F255" s="9" t="s">
        <v>16</v>
      </c>
      <c r="G255" s="26"/>
    </row>
    <row r="256" spans="1:7" ht="12.75" customHeight="1" x14ac:dyDescent="0.2">
      <c r="A256" s="7">
        <v>32540</v>
      </c>
      <c r="B256" s="63"/>
      <c r="C256" s="8" t="s">
        <v>8</v>
      </c>
      <c r="D256" s="34">
        <v>9.2590733669488529E-3</v>
      </c>
      <c r="E256" s="31">
        <v>9.5034079844206476E-2</v>
      </c>
      <c r="F256" s="9" t="s">
        <v>16</v>
      </c>
      <c r="G256" s="26"/>
    </row>
    <row r="257" spans="1:7" ht="12.75" customHeight="1" x14ac:dyDescent="0.2">
      <c r="A257" s="7">
        <v>32568</v>
      </c>
      <c r="B257" s="63"/>
      <c r="C257" s="8" t="s">
        <v>9</v>
      </c>
      <c r="D257" s="34">
        <v>1.1057207479825991E-2</v>
      </c>
      <c r="E257" s="31">
        <v>0.1942023830695358</v>
      </c>
      <c r="F257" s="9" t="s">
        <v>16</v>
      </c>
      <c r="G257" s="26"/>
    </row>
    <row r="258" spans="1:7" ht="12.75" customHeight="1" x14ac:dyDescent="0.2">
      <c r="A258" s="7">
        <v>32599</v>
      </c>
      <c r="B258" s="63"/>
      <c r="C258" s="8" t="s">
        <v>10</v>
      </c>
      <c r="D258" s="34">
        <v>1.6558641610890566E-2</v>
      </c>
      <c r="E258" s="31">
        <v>0.49754281459419203</v>
      </c>
      <c r="F258" s="9" t="s">
        <v>16</v>
      </c>
      <c r="G258" s="26"/>
    </row>
    <row r="259" spans="1:7" ht="12.75" customHeight="1" x14ac:dyDescent="0.2">
      <c r="A259" s="7">
        <v>32629</v>
      </c>
      <c r="B259" s="63"/>
      <c r="C259" s="8" t="s">
        <v>11</v>
      </c>
      <c r="D259" s="34">
        <v>3.3051417503360728E-2</v>
      </c>
      <c r="E259" s="31">
        <v>0.99602227525855225</v>
      </c>
      <c r="F259" s="9" t="s">
        <v>16</v>
      </c>
      <c r="G259" s="26"/>
    </row>
    <row r="260" spans="1:7" ht="12.75" customHeight="1" x14ac:dyDescent="0.2">
      <c r="A260" s="7">
        <v>32660</v>
      </c>
      <c r="B260" s="63"/>
      <c r="C260" s="8" t="s">
        <v>12</v>
      </c>
      <c r="D260" s="34">
        <v>6.5455704323240937E-2</v>
      </c>
      <c r="E260" s="31">
        <v>0.98042048624950162</v>
      </c>
      <c r="F260" s="9" t="s">
        <v>16</v>
      </c>
      <c r="G260" s="26"/>
    </row>
    <row r="261" spans="1:7" ht="12.75" customHeight="1" x14ac:dyDescent="0.2">
      <c r="A261" s="7">
        <v>32690</v>
      </c>
      <c r="B261" s="63"/>
      <c r="C261" s="8" t="s">
        <v>13</v>
      </c>
      <c r="D261" s="34">
        <v>0.18167905776197182</v>
      </c>
      <c r="E261" s="31">
        <v>1.7756031294810193</v>
      </c>
      <c r="F261" s="9" t="s">
        <v>16</v>
      </c>
      <c r="G261" s="26"/>
    </row>
    <row r="262" spans="1:7" ht="12.75" customHeight="1" x14ac:dyDescent="0.2">
      <c r="A262" s="7">
        <v>32721</v>
      </c>
      <c r="B262" s="63"/>
      <c r="C262" s="8" t="s">
        <v>14</v>
      </c>
      <c r="D262" s="34">
        <v>0.21324355667199185</v>
      </c>
      <c r="E262" s="31">
        <v>0.17373768500811193</v>
      </c>
      <c r="F262" s="9" t="s">
        <v>16</v>
      </c>
      <c r="G262" s="26"/>
    </row>
    <row r="263" spans="1:7" ht="12.75" customHeight="1" x14ac:dyDescent="0.2">
      <c r="A263" s="7">
        <v>32752</v>
      </c>
      <c r="B263" s="63"/>
      <c r="C263" s="8" t="s">
        <v>0</v>
      </c>
      <c r="D263" s="34">
        <v>0.23383976682205343</v>
      </c>
      <c r="E263" s="31">
        <v>9.6585380920757871E-2</v>
      </c>
      <c r="F263" s="9" t="s">
        <v>16</v>
      </c>
      <c r="G263" s="26"/>
    </row>
    <row r="264" spans="1:7" ht="12.75" customHeight="1" x14ac:dyDescent="0.2">
      <c r="A264" s="7">
        <v>32782</v>
      </c>
      <c r="B264" s="63"/>
      <c r="C264" s="8" t="s">
        <v>1</v>
      </c>
      <c r="D264" s="34">
        <v>0.2493000975782837</v>
      </c>
      <c r="E264" s="31">
        <v>6.6115062319554982E-2</v>
      </c>
      <c r="F264" s="9" t="s">
        <v>16</v>
      </c>
      <c r="G264" s="26"/>
    </row>
    <row r="265" spans="1:7" ht="12.75" customHeight="1" x14ac:dyDescent="0.2">
      <c r="A265" s="7">
        <v>32813</v>
      </c>
      <c r="B265" s="63"/>
      <c r="C265" s="8" t="s">
        <v>2</v>
      </c>
      <c r="D265" s="34">
        <v>0.2642812552330055</v>
      </c>
      <c r="E265" s="31">
        <v>6.0092867191989419E-2</v>
      </c>
      <c r="F265" s="9" t="s">
        <v>16</v>
      </c>
      <c r="G265" s="26"/>
    </row>
    <row r="266" spans="1:7" ht="12.75" customHeight="1" x14ac:dyDescent="0.2">
      <c r="A266" s="7">
        <v>32843</v>
      </c>
      <c r="B266" s="64"/>
      <c r="C266" s="8" t="s">
        <v>3</v>
      </c>
      <c r="D266" s="34">
        <v>0.4216114035379131</v>
      </c>
      <c r="E266" s="31">
        <v>0.59531330803691052</v>
      </c>
      <c r="F266" s="9" t="s">
        <v>16</v>
      </c>
      <c r="G266" s="26"/>
    </row>
    <row r="267" spans="1:7" ht="12.75" customHeight="1" x14ac:dyDescent="0.2">
      <c r="A267" s="7">
        <v>32874</v>
      </c>
      <c r="B267" s="62">
        <v>1990</v>
      </c>
      <c r="C267" s="8" t="s">
        <v>7</v>
      </c>
      <c r="D267" s="34">
        <v>0.63295144094755507</v>
      </c>
      <c r="E267" s="31">
        <v>0.50126736524724347</v>
      </c>
      <c r="F267" s="9" t="s">
        <v>16</v>
      </c>
      <c r="G267" s="26"/>
    </row>
    <row r="268" spans="1:7" ht="12.75" customHeight="1" x14ac:dyDescent="0.2">
      <c r="A268" s="7">
        <v>32905</v>
      </c>
      <c r="B268" s="63"/>
      <c r="C268" s="8" t="s">
        <v>8</v>
      </c>
      <c r="D268" s="34">
        <v>1.1985453049524799</v>
      </c>
      <c r="E268" s="31">
        <v>0.89358176222524577</v>
      </c>
      <c r="F268" s="9" t="s">
        <v>16</v>
      </c>
      <c r="G268" s="26"/>
    </row>
    <row r="269" spans="1:7" ht="12.75" customHeight="1" x14ac:dyDescent="0.2">
      <c r="A269" s="7">
        <v>32933</v>
      </c>
      <c r="B269" s="63"/>
      <c r="C269" s="8" t="s">
        <v>9</v>
      </c>
      <c r="D269" s="34">
        <v>1.9063103221678555</v>
      </c>
      <c r="E269" s="31">
        <v>0.59052003648993234</v>
      </c>
      <c r="F269" s="9" t="s">
        <v>16</v>
      </c>
      <c r="G269" s="26"/>
    </row>
    <row r="270" spans="1:7" ht="12.75" customHeight="1" x14ac:dyDescent="0.2">
      <c r="A270" s="7">
        <v>32964</v>
      </c>
      <c r="B270" s="63"/>
      <c r="C270" s="8" t="s">
        <v>10</v>
      </c>
      <c r="D270" s="34">
        <v>2.1212054617292391</v>
      </c>
      <c r="E270" s="31">
        <v>0.11272830926971263</v>
      </c>
      <c r="F270" s="9" t="s">
        <v>16</v>
      </c>
      <c r="G270" s="26"/>
    </row>
    <row r="271" spans="1:7" ht="12.75" customHeight="1" x14ac:dyDescent="0.2">
      <c r="A271" s="7">
        <v>32994</v>
      </c>
      <c r="B271" s="63"/>
      <c r="C271" s="8" t="s">
        <v>11</v>
      </c>
      <c r="D271" s="34">
        <v>2.4390075531077073</v>
      </c>
      <c r="E271" s="31">
        <v>0.14982145629560625</v>
      </c>
      <c r="F271" s="9" t="s">
        <v>16</v>
      </c>
      <c r="G271" s="26"/>
    </row>
    <row r="272" spans="1:7" ht="12.75" customHeight="1" x14ac:dyDescent="0.2">
      <c r="A272" s="7">
        <v>33025</v>
      </c>
      <c r="B272" s="63"/>
      <c r="C272" s="8" t="s">
        <v>12</v>
      </c>
      <c r="D272" s="34">
        <v>2.7818386174859309</v>
      </c>
      <c r="E272" s="31">
        <v>0.14056170672427754</v>
      </c>
      <c r="F272" s="9" t="s">
        <v>16</v>
      </c>
      <c r="G272" s="26"/>
    </row>
    <row r="273" spans="1:7" ht="12.75" customHeight="1" x14ac:dyDescent="0.2">
      <c r="A273" s="7">
        <v>33055</v>
      </c>
      <c r="B273" s="63"/>
      <c r="C273" s="8" t="s">
        <v>13</v>
      </c>
      <c r="D273" s="34">
        <v>3.1096852309235121</v>
      </c>
      <c r="E273" s="31">
        <v>0.11785249200899747</v>
      </c>
      <c r="F273" s="9" t="s">
        <v>16</v>
      </c>
      <c r="G273" s="26"/>
    </row>
    <row r="274" spans="1:7" ht="12.75" customHeight="1" x14ac:dyDescent="0.2">
      <c r="A274" s="7">
        <v>33086</v>
      </c>
      <c r="B274" s="63"/>
      <c r="C274" s="8" t="s">
        <v>14</v>
      </c>
      <c r="D274" s="34">
        <v>3.5806251176294288</v>
      </c>
      <c r="E274" s="31">
        <v>0.15144294413555728</v>
      </c>
      <c r="F274" s="9" t="s">
        <v>16</v>
      </c>
      <c r="G274" s="26"/>
    </row>
    <row r="275" spans="1:7" ht="12.75" customHeight="1" x14ac:dyDescent="0.2">
      <c r="A275" s="7">
        <v>33117</v>
      </c>
      <c r="B275" s="63"/>
      <c r="C275" s="8" t="s">
        <v>0</v>
      </c>
      <c r="D275" s="34">
        <v>3.9763134210400302</v>
      </c>
      <c r="E275" s="31">
        <v>0.110508162796045</v>
      </c>
      <c r="F275" s="9" t="s">
        <v>16</v>
      </c>
      <c r="G275" s="26"/>
    </row>
    <row r="276" spans="1:7" ht="12.75" customHeight="1" x14ac:dyDescent="0.2">
      <c r="A276" s="7">
        <v>33147</v>
      </c>
      <c r="B276" s="63"/>
      <c r="C276" s="8" t="s">
        <v>1</v>
      </c>
      <c r="D276" s="34">
        <v>4.2060201140312028</v>
      </c>
      <c r="E276" s="31">
        <v>5.7768759317541808E-2</v>
      </c>
      <c r="F276" s="9" t="s">
        <v>16</v>
      </c>
      <c r="G276" s="26"/>
    </row>
    <row r="277" spans="1:7" ht="12.75" customHeight="1" x14ac:dyDescent="0.2">
      <c r="A277" s="7">
        <v>33178</v>
      </c>
      <c r="B277" s="63"/>
      <c r="C277" s="8" t="s">
        <v>2</v>
      </c>
      <c r="D277" s="34">
        <v>4.3560292877336826</v>
      </c>
      <c r="E277" s="31">
        <v>3.5665348627804148E-2</v>
      </c>
      <c r="F277" s="9" t="s">
        <v>16</v>
      </c>
      <c r="G277" s="26"/>
    </row>
    <row r="278" spans="1:7" ht="12.75" customHeight="1" x14ac:dyDescent="0.2">
      <c r="A278" s="7">
        <v>33208</v>
      </c>
      <c r="B278" s="64"/>
      <c r="C278" s="8" t="s">
        <v>3</v>
      </c>
      <c r="D278" s="34">
        <v>4.4691536591207326</v>
      </c>
      <c r="E278" s="31">
        <v>2.5969607620775596E-2</v>
      </c>
      <c r="F278" s="9" t="s">
        <v>16</v>
      </c>
      <c r="G278" s="26"/>
    </row>
    <row r="279" spans="1:7" ht="12.75" customHeight="1" x14ac:dyDescent="0.2">
      <c r="A279" s="7">
        <v>33239</v>
      </c>
      <c r="B279" s="62">
        <v>1991</v>
      </c>
      <c r="C279" s="8" t="s">
        <v>7</v>
      </c>
      <c r="D279" s="34">
        <v>4.9134179298663847</v>
      </c>
      <c r="E279" s="31">
        <v>9.9406801517998619E-2</v>
      </c>
      <c r="F279" s="9" t="s">
        <v>16</v>
      </c>
      <c r="G279" s="26"/>
    </row>
    <row r="280" spans="1:7" ht="12.75" customHeight="1" x14ac:dyDescent="0.2">
      <c r="A280" s="7">
        <v>33270</v>
      </c>
      <c r="B280" s="63"/>
      <c r="C280" s="8" t="s">
        <v>8</v>
      </c>
      <c r="D280" s="34">
        <v>6.064750687855117</v>
      </c>
      <c r="E280" s="31">
        <v>0.23432420657528755</v>
      </c>
      <c r="F280" s="9" t="s">
        <v>16</v>
      </c>
      <c r="G280" s="26"/>
    </row>
    <row r="281" spans="1:7" ht="12.75" customHeight="1" x14ac:dyDescent="0.2">
      <c r="A281" s="7">
        <v>33298</v>
      </c>
      <c r="B281" s="63"/>
      <c r="C281" s="8" t="s">
        <v>9</v>
      </c>
      <c r="D281" s="34">
        <v>6.5549562971990021</v>
      </c>
      <c r="E281" s="31">
        <v>8.0828649778718925E-2</v>
      </c>
      <c r="F281" s="9" t="s">
        <v>16</v>
      </c>
      <c r="G281" s="26"/>
    </row>
    <row r="282" spans="1:7" ht="12.75" customHeight="1" x14ac:dyDescent="0.2">
      <c r="A282" s="7">
        <v>33329</v>
      </c>
      <c r="B282" s="63"/>
      <c r="C282" s="8" t="s">
        <v>10</v>
      </c>
      <c r="D282" s="34">
        <v>6.9516325863859096</v>
      </c>
      <c r="E282" s="31">
        <v>6.0515474276527308E-2</v>
      </c>
      <c r="F282" s="9" t="s">
        <v>16</v>
      </c>
      <c r="G282" s="26"/>
    </row>
    <row r="283" spans="1:7" ht="12.75" customHeight="1" x14ac:dyDescent="0.2">
      <c r="A283" s="7">
        <v>33359</v>
      </c>
      <c r="B283" s="63"/>
      <c r="C283" s="8" t="s">
        <v>11</v>
      </c>
      <c r="D283" s="34">
        <v>7.1763993504955517</v>
      </c>
      <c r="E283" s="31">
        <v>3.2332946443375941E-2</v>
      </c>
      <c r="F283" s="9" t="s">
        <v>16</v>
      </c>
      <c r="G283" s="26"/>
    </row>
    <row r="284" spans="1:7" ht="12.75" customHeight="1" x14ac:dyDescent="0.2">
      <c r="A284" s="7">
        <v>33390</v>
      </c>
      <c r="B284" s="63"/>
      <c r="C284" s="8" t="s">
        <v>12</v>
      </c>
      <c r="D284" s="34">
        <v>7.4049533934143668</v>
      </c>
      <c r="E284" s="31">
        <v>3.1848010646597175E-2</v>
      </c>
      <c r="F284" s="9" t="s">
        <v>16</v>
      </c>
      <c r="G284" s="26"/>
    </row>
    <row r="285" spans="1:7" ht="12.75" customHeight="1" x14ac:dyDescent="0.2">
      <c r="A285" s="7">
        <v>33420</v>
      </c>
      <c r="B285" s="63"/>
      <c r="C285" s="8" t="s">
        <v>13</v>
      </c>
      <c r="D285" s="34">
        <v>7.6252742215306331</v>
      </c>
      <c r="E285" s="31">
        <v>2.9753168779186146E-2</v>
      </c>
      <c r="F285" s="9" t="s">
        <v>16</v>
      </c>
      <c r="G285" s="26"/>
    </row>
    <row r="286" spans="1:7" ht="12.75" customHeight="1" x14ac:dyDescent="0.2">
      <c r="A286" s="7">
        <v>33451</v>
      </c>
      <c r="B286" s="63"/>
      <c r="C286" s="8" t="s">
        <v>14</v>
      </c>
      <c r="D286" s="34">
        <v>7.6374593794384076</v>
      </c>
      <c r="E286" s="31">
        <v>1.5979960266044326E-3</v>
      </c>
      <c r="F286" s="9" t="s">
        <v>16</v>
      </c>
      <c r="G286" s="26"/>
    </row>
    <row r="287" spans="1:7" ht="12.75" customHeight="1" x14ac:dyDescent="0.2">
      <c r="A287" s="7">
        <v>33482</v>
      </c>
      <c r="B287" s="63"/>
      <c r="C287" s="8" t="s">
        <v>0</v>
      </c>
      <c r="D287" s="34">
        <v>7.7713314521278871</v>
      </c>
      <c r="E287" s="31">
        <v>1.7528351515674237E-2</v>
      </c>
      <c r="F287" s="9" t="s">
        <v>16</v>
      </c>
      <c r="G287" s="26"/>
    </row>
    <row r="288" spans="1:7" ht="12.75" customHeight="1" x14ac:dyDescent="0.2">
      <c r="A288" s="7">
        <v>33512</v>
      </c>
      <c r="B288" s="63"/>
      <c r="C288" s="8" t="s">
        <v>1</v>
      </c>
      <c r="D288" s="34">
        <v>7.897134974310867</v>
      </c>
      <c r="E288" s="31">
        <v>1.6188155524949739E-2</v>
      </c>
      <c r="F288" s="9" t="s">
        <v>16</v>
      </c>
      <c r="G288" s="26"/>
    </row>
    <row r="289" spans="1:7" ht="12.75" customHeight="1" x14ac:dyDescent="0.2">
      <c r="A289" s="7">
        <v>33543</v>
      </c>
      <c r="B289" s="63"/>
      <c r="C289" s="8" t="s">
        <v>2</v>
      </c>
      <c r="D289" s="34">
        <v>7.808380918739366</v>
      </c>
      <c r="E289" s="31">
        <v>-1.1238766446339612E-2</v>
      </c>
      <c r="F289" s="9" t="s">
        <v>16</v>
      </c>
      <c r="G289" s="26"/>
    </row>
    <row r="290" spans="1:7" ht="12.75" customHeight="1" x14ac:dyDescent="0.2">
      <c r="A290" s="7">
        <v>33573</v>
      </c>
      <c r="B290" s="64"/>
      <c r="C290" s="8" t="s">
        <v>3</v>
      </c>
      <c r="D290" s="34">
        <v>7.8301166058181009</v>
      </c>
      <c r="E290" s="31">
        <v>2.7836355967945569E-3</v>
      </c>
      <c r="F290" s="9" t="s">
        <v>16</v>
      </c>
      <c r="G290" s="26"/>
    </row>
    <row r="291" spans="1:7" ht="12.75" customHeight="1" x14ac:dyDescent="0.2">
      <c r="A291" s="7">
        <v>33604</v>
      </c>
      <c r="B291" s="62">
        <v>1992</v>
      </c>
      <c r="C291" s="8" t="s">
        <v>7</v>
      </c>
      <c r="D291" s="34">
        <v>8.1044473230390999</v>
      </c>
      <c r="E291" s="31">
        <v>3.503532974428003E-2</v>
      </c>
      <c r="F291" s="9" t="s">
        <v>16</v>
      </c>
      <c r="G291" s="26"/>
    </row>
    <row r="292" spans="1:7" ht="12.75" customHeight="1" x14ac:dyDescent="0.2">
      <c r="A292" s="7">
        <v>33635</v>
      </c>
      <c r="B292" s="63"/>
      <c r="C292" s="8" t="s">
        <v>8</v>
      </c>
      <c r="D292" s="34">
        <v>8.2875540202478337</v>
      </c>
      <c r="E292" s="31">
        <v>2.259336015278952E-2</v>
      </c>
      <c r="F292" s="9" t="s">
        <v>16</v>
      </c>
      <c r="G292" s="26"/>
    </row>
    <row r="293" spans="1:7" ht="12.75" customHeight="1" x14ac:dyDescent="0.2">
      <c r="A293" s="7">
        <v>33664</v>
      </c>
      <c r="B293" s="63"/>
      <c r="C293" s="8" t="s">
        <v>9</v>
      </c>
      <c r="D293" s="34">
        <v>8.5035935766667734</v>
      </c>
      <c r="E293" s="31">
        <v>2.6067951519968303E-2</v>
      </c>
      <c r="F293" s="9" t="s">
        <v>16</v>
      </c>
      <c r="G293" s="26"/>
    </row>
    <row r="294" spans="1:7" ht="12.75" customHeight="1" x14ac:dyDescent="0.2">
      <c r="A294" s="7">
        <v>33695</v>
      </c>
      <c r="B294" s="63"/>
      <c r="C294" s="8" t="s">
        <v>10</v>
      </c>
      <c r="D294" s="34">
        <v>8.6178705981261796</v>
      </c>
      <c r="E294" s="31">
        <v>1.3438673947561975E-2</v>
      </c>
      <c r="F294" s="9" t="s">
        <v>16</v>
      </c>
      <c r="G294" s="26"/>
    </row>
    <row r="295" spans="1:7" ht="12.75" customHeight="1" x14ac:dyDescent="0.2">
      <c r="A295" s="7">
        <v>33725</v>
      </c>
      <c r="B295" s="63"/>
      <c r="C295" s="8" t="s">
        <v>11</v>
      </c>
      <c r="D295" s="34">
        <v>8.6315377346984157</v>
      </c>
      <c r="E295" s="31">
        <v>1.5859064506266894E-3</v>
      </c>
      <c r="F295" s="9" t="s">
        <v>16</v>
      </c>
      <c r="G295" s="26"/>
    </row>
    <row r="296" spans="1:7" ht="12.75" customHeight="1" x14ac:dyDescent="0.2">
      <c r="A296" s="7">
        <v>33756</v>
      </c>
      <c r="B296" s="63"/>
      <c r="C296" s="8" t="s">
        <v>12</v>
      </c>
      <c r="D296" s="34">
        <v>8.6863709452834037</v>
      </c>
      <c r="E296" s="31">
        <v>6.3526583872261112E-3</v>
      </c>
      <c r="F296" s="9" t="s">
        <v>16</v>
      </c>
      <c r="G296" s="26"/>
    </row>
    <row r="297" spans="1:7" ht="12.75" customHeight="1" x14ac:dyDescent="0.2">
      <c r="A297" s="7">
        <v>33786</v>
      </c>
      <c r="B297" s="63"/>
      <c r="C297" s="8" t="s">
        <v>13</v>
      </c>
      <c r="D297" s="34">
        <v>8.7820409012890472</v>
      </c>
      <c r="E297" s="31">
        <v>1.1013800424628373E-2</v>
      </c>
      <c r="F297" s="9" t="s">
        <v>16</v>
      </c>
      <c r="G297" s="26"/>
    </row>
    <row r="298" spans="1:7" ht="12.75" customHeight="1" x14ac:dyDescent="0.2">
      <c r="A298" s="7">
        <v>33817</v>
      </c>
      <c r="B298" s="63"/>
      <c r="C298" s="8" t="s">
        <v>14</v>
      </c>
      <c r="D298" s="34">
        <v>8.8775461929986381</v>
      </c>
      <c r="E298" s="31">
        <v>1.0875067969174776E-2</v>
      </c>
      <c r="F298" s="9" t="s">
        <v>16</v>
      </c>
      <c r="G298" s="26"/>
    </row>
    <row r="299" spans="1:7" ht="12.75" customHeight="1" x14ac:dyDescent="0.2">
      <c r="A299" s="7">
        <v>33848</v>
      </c>
      <c r="B299" s="63"/>
      <c r="C299" s="8" t="s">
        <v>0</v>
      </c>
      <c r="D299" s="34">
        <v>9.0119122585762703</v>
      </c>
      <c r="E299" s="31">
        <v>1.5135496077013012E-2</v>
      </c>
      <c r="F299" s="9" t="s">
        <v>16</v>
      </c>
      <c r="G299" s="26"/>
    </row>
    <row r="300" spans="1:7" ht="12.75" customHeight="1" x14ac:dyDescent="0.2">
      <c r="A300" s="7">
        <v>33878</v>
      </c>
      <c r="B300" s="63"/>
      <c r="C300" s="8" t="s">
        <v>1</v>
      </c>
      <c r="D300" s="34">
        <v>9.1731186044102202</v>
      </c>
      <c r="E300" s="31">
        <v>1.7888139743097796E-2</v>
      </c>
      <c r="F300" s="9" t="s">
        <v>16</v>
      </c>
      <c r="G300" s="26"/>
    </row>
    <row r="301" spans="1:7" ht="12.75" customHeight="1" x14ac:dyDescent="0.2">
      <c r="A301" s="7">
        <v>33909</v>
      </c>
      <c r="B301" s="63"/>
      <c r="C301" s="8" t="s">
        <v>2</v>
      </c>
      <c r="D301" s="34">
        <v>9.2358557012056579</v>
      </c>
      <c r="E301" s="31">
        <v>6.8392331442521763E-3</v>
      </c>
      <c r="F301" s="9" t="s">
        <v>16</v>
      </c>
      <c r="G301" s="26"/>
    </row>
    <row r="302" spans="1:7" ht="12.75" customHeight="1" x14ac:dyDescent="0.2">
      <c r="A302" s="7">
        <v>33939</v>
      </c>
      <c r="B302" s="64"/>
      <c r="C302" s="8" t="s">
        <v>3</v>
      </c>
      <c r="D302" s="34">
        <v>9.2702705390803217</v>
      </c>
      <c r="E302" s="31">
        <v>3.7262208276133144E-3</v>
      </c>
      <c r="F302" s="9" t="s">
        <v>16</v>
      </c>
      <c r="G302" s="26"/>
    </row>
    <row r="303" spans="1:7" ht="12.75" customHeight="1" x14ac:dyDescent="0.2">
      <c r="A303" s="7">
        <v>33970</v>
      </c>
      <c r="B303" s="62">
        <v>1993</v>
      </c>
      <c r="C303" s="8" t="s">
        <v>7</v>
      </c>
      <c r="D303" s="34">
        <v>9.4143517981249651</v>
      </c>
      <c r="E303" s="31">
        <v>1.5542292799033713E-2</v>
      </c>
      <c r="F303" s="9" t="s">
        <v>16</v>
      </c>
      <c r="G303" s="26"/>
    </row>
    <row r="304" spans="1:7" ht="12.75" customHeight="1" x14ac:dyDescent="0.2">
      <c r="A304" s="7">
        <v>34001</v>
      </c>
      <c r="B304" s="63"/>
      <c r="C304" s="8" t="s">
        <v>8</v>
      </c>
      <c r="D304" s="34">
        <v>9.5431192776368601</v>
      </c>
      <c r="E304" s="31">
        <v>1.3677784968429092E-2</v>
      </c>
      <c r="F304" s="9" t="s">
        <v>16</v>
      </c>
      <c r="G304" s="26"/>
    </row>
    <row r="305" spans="1:7" ht="12.75" customHeight="1" x14ac:dyDescent="0.2">
      <c r="A305" s="7">
        <v>34029</v>
      </c>
      <c r="B305" s="63"/>
      <c r="C305" s="8" t="s">
        <v>9</v>
      </c>
      <c r="D305" s="34">
        <v>9.6135955963466984</v>
      </c>
      <c r="E305" s="31">
        <v>7.385040117332489E-3</v>
      </c>
      <c r="F305" s="9" t="s">
        <v>16</v>
      </c>
      <c r="G305" s="26"/>
    </row>
    <row r="306" spans="1:7" ht="12.75" customHeight="1" x14ac:dyDescent="0.2">
      <c r="A306" s="7">
        <v>34060</v>
      </c>
      <c r="B306" s="63"/>
      <c r="C306" s="8" t="s">
        <v>10</v>
      </c>
      <c r="D306" s="34">
        <v>9.7385757970494229</v>
      </c>
      <c r="E306" s="31">
        <v>1.3000359693746473E-2</v>
      </c>
      <c r="F306" s="9" t="s">
        <v>16</v>
      </c>
      <c r="G306" s="26"/>
    </row>
    <row r="307" spans="1:7" ht="12.75" customHeight="1" x14ac:dyDescent="0.2">
      <c r="A307" s="7">
        <v>34090</v>
      </c>
      <c r="B307" s="63"/>
      <c r="C307" s="8" t="s">
        <v>11</v>
      </c>
      <c r="D307" s="34">
        <v>9.8434669536339232</v>
      </c>
      <c r="E307" s="31">
        <v>1.077068749788645E-2</v>
      </c>
      <c r="F307" s="9" t="s">
        <v>16</v>
      </c>
      <c r="G307" s="26"/>
    </row>
    <row r="308" spans="1:7" ht="12.75" customHeight="1" x14ac:dyDescent="0.2">
      <c r="A308" s="7">
        <v>34121</v>
      </c>
      <c r="B308" s="63"/>
      <c r="C308" s="8" t="s">
        <v>12</v>
      </c>
      <c r="D308" s="34">
        <v>9.9496754245868306</v>
      </c>
      <c r="E308" s="31">
        <v>1.0789742217166496E-2</v>
      </c>
      <c r="F308" s="9" t="s">
        <v>16</v>
      </c>
      <c r="G308" s="26"/>
    </row>
    <row r="309" spans="1:7" ht="12.75" customHeight="1" x14ac:dyDescent="0.2">
      <c r="A309" s="7">
        <v>34151</v>
      </c>
      <c r="B309" s="63"/>
      <c r="C309" s="8" t="s">
        <v>13</v>
      </c>
      <c r="D309" s="34">
        <v>9.9281044018041449</v>
      </c>
      <c r="E309" s="31">
        <v>-2.1680127101813885E-3</v>
      </c>
      <c r="F309" s="9" t="s">
        <v>16</v>
      </c>
      <c r="G309" s="26"/>
    </row>
    <row r="310" spans="1:7" ht="12.75" customHeight="1" x14ac:dyDescent="0.2">
      <c r="A310" s="7">
        <v>34182</v>
      </c>
      <c r="B310" s="63"/>
      <c r="C310" s="8" t="s">
        <v>14</v>
      </c>
      <c r="D310" s="34">
        <v>9.8849623562387787</v>
      </c>
      <c r="E310" s="31">
        <v>-4.3454464033967537E-3</v>
      </c>
      <c r="F310" s="9" t="s">
        <v>16</v>
      </c>
      <c r="G310" s="26"/>
    </row>
    <row r="311" spans="1:7" ht="12.75" customHeight="1" x14ac:dyDescent="0.2">
      <c r="A311" s="7">
        <v>34213</v>
      </c>
      <c r="B311" s="63"/>
      <c r="C311" s="8" t="s">
        <v>0</v>
      </c>
      <c r="D311" s="34">
        <v>9.8920429209689722</v>
      </c>
      <c r="E311" s="31">
        <v>7.162965801002692E-4</v>
      </c>
      <c r="F311" s="9" t="s">
        <v>16</v>
      </c>
      <c r="G311" s="26"/>
    </row>
    <row r="312" spans="1:7" ht="12.75" customHeight="1" x14ac:dyDescent="0.2">
      <c r="A312" s="7">
        <v>34243</v>
      </c>
      <c r="B312" s="63"/>
      <c r="C312" s="8" t="s">
        <v>1</v>
      </c>
      <c r="D312" s="34">
        <v>9.9625192396788105</v>
      </c>
      <c r="E312" s="31">
        <v>7.1245463927823082E-3</v>
      </c>
      <c r="F312" s="9" t="s">
        <v>16</v>
      </c>
      <c r="G312" s="26"/>
    </row>
    <row r="313" spans="1:7" ht="12.75" customHeight="1" x14ac:dyDescent="0.2">
      <c r="A313" s="7">
        <v>34274</v>
      </c>
      <c r="B313" s="63"/>
      <c r="C313" s="8" t="s">
        <v>2</v>
      </c>
      <c r="D313" s="34">
        <v>10.002203335027106</v>
      </c>
      <c r="E313" s="31">
        <v>3.9833393937390438E-3</v>
      </c>
      <c r="F313" s="9" t="s">
        <v>16</v>
      </c>
      <c r="G313" s="26"/>
    </row>
    <row r="314" spans="1:7" ht="12.75" customHeight="1" x14ac:dyDescent="0.2">
      <c r="A314" s="7">
        <v>34304</v>
      </c>
      <c r="B314" s="64"/>
      <c r="C314" s="8" t="s">
        <v>3</v>
      </c>
      <c r="D314" s="34">
        <v>10.096061983776188</v>
      </c>
      <c r="E314" s="31">
        <v>9.3837973099781084E-3</v>
      </c>
      <c r="F314" s="9" t="s">
        <v>16</v>
      </c>
      <c r="G314" s="26"/>
    </row>
    <row r="315" spans="1:7" ht="12.75" customHeight="1" x14ac:dyDescent="0.2">
      <c r="A315" s="7">
        <v>34335</v>
      </c>
      <c r="B315" s="62">
        <v>1994</v>
      </c>
      <c r="C315" s="8" t="s">
        <v>7</v>
      </c>
      <c r="D315" s="34">
        <v>10.078442904098727</v>
      </c>
      <c r="E315" s="31">
        <v>-1.7451437704891183E-3</v>
      </c>
      <c r="F315" s="9" t="s">
        <v>16</v>
      </c>
      <c r="G315" s="26"/>
    </row>
    <row r="316" spans="1:7" ht="12.75" customHeight="1" x14ac:dyDescent="0.2">
      <c r="A316" s="7">
        <v>34366</v>
      </c>
      <c r="B316" s="63"/>
      <c r="C316" s="8" t="s">
        <v>8</v>
      </c>
      <c r="D316" s="34">
        <v>10.145625936887544</v>
      </c>
      <c r="E316" s="31">
        <v>6.6660131359669661E-3</v>
      </c>
      <c r="F316" s="9" t="s">
        <v>16</v>
      </c>
      <c r="G316" s="26"/>
    </row>
    <row r="317" spans="1:7" ht="12.75" customHeight="1" x14ac:dyDescent="0.2">
      <c r="A317" s="7">
        <v>34394</v>
      </c>
      <c r="B317" s="63"/>
      <c r="C317" s="8" t="s">
        <v>9</v>
      </c>
      <c r="D317" s="34">
        <v>10.214784941228972</v>
      </c>
      <c r="E317" s="31">
        <v>6.816632583503777E-3</v>
      </c>
      <c r="F317" s="9" t="s">
        <v>16</v>
      </c>
      <c r="G317" s="26"/>
    </row>
    <row r="318" spans="1:7" ht="12.75" customHeight="1" x14ac:dyDescent="0.2">
      <c r="A318" s="7">
        <v>34425</v>
      </c>
      <c r="B318" s="63"/>
      <c r="C318" s="8" t="s">
        <v>10</v>
      </c>
      <c r="D318" s="34">
        <v>10.253151722208861</v>
      </c>
      <c r="E318" s="31">
        <v>3.7560047715769432E-3</v>
      </c>
      <c r="F318" s="9" t="s">
        <v>16</v>
      </c>
      <c r="G318" s="26"/>
    </row>
    <row r="319" spans="1:7" ht="12.75" customHeight="1" x14ac:dyDescent="0.2">
      <c r="A319" s="7">
        <v>34455</v>
      </c>
      <c r="B319" s="63"/>
      <c r="C319" s="8" t="s">
        <v>11</v>
      </c>
      <c r="D319" s="34">
        <v>10.345857720885583</v>
      </c>
      <c r="E319" s="31">
        <v>9.0417074855058902E-3</v>
      </c>
      <c r="F319" s="9" t="s">
        <v>16</v>
      </c>
      <c r="G319" s="26"/>
    </row>
    <row r="320" spans="1:7" ht="12.75" customHeight="1" x14ac:dyDescent="0.2">
      <c r="A320" s="7">
        <v>34486</v>
      </c>
      <c r="B320" s="63"/>
      <c r="C320" s="8" t="s">
        <v>12</v>
      </c>
      <c r="D320" s="34">
        <v>10.357713550201257</v>
      </c>
      <c r="E320" s="31">
        <v>1.1459493872354406E-3</v>
      </c>
      <c r="F320" s="9" t="s">
        <v>16</v>
      </c>
      <c r="G320" s="26"/>
    </row>
    <row r="321" spans="1:7" ht="12.75" customHeight="1" x14ac:dyDescent="0.2">
      <c r="A321" s="7">
        <v>34516</v>
      </c>
      <c r="B321" s="63"/>
      <c r="C321" s="8" t="s">
        <v>13</v>
      </c>
      <c r="D321" s="34">
        <v>10.473307886029074</v>
      </c>
      <c r="E321" s="31">
        <v>1.1160217481161142E-2</v>
      </c>
      <c r="F321" s="9" t="s">
        <v>16</v>
      </c>
      <c r="G321" s="26"/>
    </row>
    <row r="322" spans="1:7" ht="12.75" customHeight="1" x14ac:dyDescent="0.2">
      <c r="A322" s="7">
        <v>34547</v>
      </c>
      <c r="B322" s="63"/>
      <c r="C322" s="8" t="s">
        <v>14</v>
      </c>
      <c r="D322" s="34">
        <v>10.45651212783187</v>
      </c>
      <c r="E322" s="31">
        <v>-1.603672724985799E-3</v>
      </c>
      <c r="F322" s="9" t="s">
        <v>16</v>
      </c>
      <c r="G322" s="26"/>
    </row>
    <row r="323" spans="1:7" ht="12.75" customHeight="1" x14ac:dyDescent="0.2">
      <c r="A323" s="7">
        <v>34578</v>
      </c>
      <c r="B323" s="63"/>
      <c r="C323" s="8" t="s">
        <v>0</v>
      </c>
      <c r="D323" s="34">
        <v>10.45009022028588</v>
      </c>
      <c r="E323" s="31">
        <v>-6.1415388491703373E-4</v>
      </c>
      <c r="F323" s="9" t="s">
        <v>16</v>
      </c>
      <c r="G323" s="26"/>
    </row>
    <row r="324" spans="1:7" ht="12.75" customHeight="1" x14ac:dyDescent="0.2">
      <c r="A324" s="7">
        <v>34608</v>
      </c>
      <c r="B324" s="63"/>
      <c r="C324" s="8" t="s">
        <v>1</v>
      </c>
      <c r="D324" s="34">
        <v>10.456182799239768</v>
      </c>
      <c r="E324" s="31">
        <v>5.8301687597496227E-4</v>
      </c>
      <c r="F324" s="9" t="s">
        <v>16</v>
      </c>
      <c r="G324" s="26"/>
    </row>
    <row r="325" spans="1:7" ht="12.75" customHeight="1" x14ac:dyDescent="0.2">
      <c r="A325" s="7">
        <v>34639</v>
      </c>
      <c r="B325" s="63"/>
      <c r="C325" s="8" t="s">
        <v>2</v>
      </c>
      <c r="D325" s="34">
        <v>10.541808233186297</v>
      </c>
      <c r="E325" s="31">
        <v>8.188976377952694E-3</v>
      </c>
      <c r="F325" s="9" t="s">
        <v>16</v>
      </c>
      <c r="G325" s="26"/>
    </row>
    <row r="326" spans="1:7" ht="12.75" customHeight="1" x14ac:dyDescent="0.2">
      <c r="A326" s="7">
        <v>34669</v>
      </c>
      <c r="B326" s="64"/>
      <c r="C326" s="8" t="s">
        <v>3</v>
      </c>
      <c r="D326" s="34">
        <v>10.606685965830399</v>
      </c>
      <c r="E326" s="31">
        <v>6.1543267728835591E-3</v>
      </c>
      <c r="F326" s="9" t="s">
        <v>16</v>
      </c>
      <c r="G326" s="26"/>
    </row>
    <row r="327" spans="1:7" ht="12.75" customHeight="1" x14ac:dyDescent="0.2">
      <c r="A327" s="7">
        <v>34700</v>
      </c>
      <c r="B327" s="62">
        <v>1995</v>
      </c>
      <c r="C327" s="8" t="s">
        <v>7</v>
      </c>
      <c r="D327" s="34">
        <v>10.75060256057899</v>
      </c>
      <c r="E327" s="31">
        <v>1.3568478902101952E-2</v>
      </c>
      <c r="F327" s="9" t="s">
        <v>16</v>
      </c>
      <c r="G327" s="26"/>
    </row>
    <row r="328" spans="1:7" ht="12.75" customHeight="1" x14ac:dyDescent="0.2">
      <c r="A328" s="7">
        <v>34731</v>
      </c>
      <c r="B328" s="63"/>
      <c r="C328" s="8" t="s">
        <v>8</v>
      </c>
      <c r="D328" s="34">
        <v>10.777508706553729</v>
      </c>
      <c r="E328" s="31">
        <v>2.5027570150718353E-3</v>
      </c>
      <c r="F328" s="9" t="s">
        <v>16</v>
      </c>
      <c r="G328" s="26"/>
    </row>
    <row r="329" spans="1:7" ht="12.75" customHeight="1" x14ac:dyDescent="0.2">
      <c r="A329" s="7">
        <v>34759</v>
      </c>
      <c r="B329" s="63"/>
      <c r="C329" s="8" t="s">
        <v>9</v>
      </c>
      <c r="D329" s="34">
        <v>10.798684535025888</v>
      </c>
      <c r="E329" s="31">
        <v>1.9648166425774178E-3</v>
      </c>
      <c r="F329" s="9" t="s">
        <v>16</v>
      </c>
      <c r="G329" s="26"/>
    </row>
    <row r="330" spans="1:7" ht="12.75" customHeight="1" x14ac:dyDescent="0.2">
      <c r="A330" s="7">
        <v>34790</v>
      </c>
      <c r="B330" s="63"/>
      <c r="C330" s="8" t="s">
        <v>10</v>
      </c>
      <c r="D330" s="34">
        <v>10.845284530808327</v>
      </c>
      <c r="E330" s="31">
        <v>4.3153400426959631E-3</v>
      </c>
      <c r="F330" s="9" t="s">
        <v>16</v>
      </c>
      <c r="G330" s="26"/>
    </row>
    <row r="331" spans="1:7" ht="12.75" customHeight="1" x14ac:dyDescent="0.2">
      <c r="A331" s="7">
        <v>34820</v>
      </c>
      <c r="B331" s="63"/>
      <c r="C331" s="8" t="s">
        <v>11</v>
      </c>
      <c r="D331" s="34">
        <v>10.933873922083775</v>
      </c>
      <c r="E331" s="31">
        <v>8.1684709169032189E-3</v>
      </c>
      <c r="F331" s="9" t="s">
        <v>16</v>
      </c>
      <c r="G331" s="26"/>
    </row>
    <row r="332" spans="1:7" ht="12.75" customHeight="1" x14ac:dyDescent="0.2">
      <c r="A332" s="7">
        <v>34851</v>
      </c>
      <c r="B332" s="63"/>
      <c r="C332" s="8" t="s">
        <v>12</v>
      </c>
      <c r="D332" s="34">
        <v>10.92959265038645</v>
      </c>
      <c r="E332" s="31">
        <v>-3.9156036806668948E-4</v>
      </c>
      <c r="F332" s="9" t="s">
        <v>16</v>
      </c>
      <c r="G332" s="26"/>
    </row>
    <row r="333" spans="1:7" ht="12.75" customHeight="1" x14ac:dyDescent="0.2">
      <c r="A333" s="7">
        <v>34881</v>
      </c>
      <c r="B333" s="63"/>
      <c r="C333" s="8" t="s">
        <v>13</v>
      </c>
      <c r="D333" s="34">
        <v>10.979979924978062</v>
      </c>
      <c r="E333" s="31">
        <v>4.6101694915253845E-3</v>
      </c>
      <c r="F333" s="9" t="s">
        <v>16</v>
      </c>
      <c r="G333" s="26"/>
    </row>
    <row r="334" spans="1:7" ht="12.75" customHeight="1" x14ac:dyDescent="0.2">
      <c r="A334" s="7">
        <v>34912</v>
      </c>
      <c r="B334" s="63"/>
      <c r="C334" s="8" t="s">
        <v>14</v>
      </c>
      <c r="D334" s="34">
        <v>11.093268960661163</v>
      </c>
      <c r="E334" s="31">
        <v>1.0317781676939494E-2</v>
      </c>
      <c r="F334" s="9" t="s">
        <v>16</v>
      </c>
      <c r="G334" s="26"/>
    </row>
    <row r="335" spans="1:7" ht="12.75" customHeight="1" x14ac:dyDescent="0.2">
      <c r="A335" s="7">
        <v>34943</v>
      </c>
      <c r="B335" s="63"/>
      <c r="C335" s="8" t="s">
        <v>0</v>
      </c>
      <c r="D335" s="34">
        <v>11.133611713193664</v>
      </c>
      <c r="E335" s="31">
        <v>3.6366874972168883E-3</v>
      </c>
      <c r="F335" s="9" t="s">
        <v>16</v>
      </c>
      <c r="G335" s="26"/>
    </row>
    <row r="336" spans="1:7" ht="12.75" customHeight="1" x14ac:dyDescent="0.2">
      <c r="A336" s="7">
        <v>34973</v>
      </c>
      <c r="B336" s="63"/>
      <c r="C336" s="8" t="s">
        <v>1</v>
      </c>
      <c r="D336" s="34">
        <v>11.16226330070654</v>
      </c>
      <c r="E336" s="31">
        <v>2.5734315378470787E-3</v>
      </c>
      <c r="F336" s="9" t="s">
        <v>16</v>
      </c>
      <c r="G336" s="26"/>
    </row>
    <row r="337" spans="1:7" ht="12.75" customHeight="1" x14ac:dyDescent="0.2">
      <c r="A337" s="7">
        <v>35004</v>
      </c>
      <c r="B337" s="63"/>
      <c r="C337" s="8" t="s">
        <v>2</v>
      </c>
      <c r="D337" s="34">
        <v>11.161604643522338</v>
      </c>
      <c r="E337" s="31">
        <v>-5.9007493951594348E-5</v>
      </c>
      <c r="F337" s="9" t="s">
        <v>16</v>
      </c>
      <c r="G337" s="26"/>
    </row>
    <row r="338" spans="1:7" ht="12.75" customHeight="1" x14ac:dyDescent="0.2">
      <c r="A338" s="7">
        <v>35034</v>
      </c>
      <c r="B338" s="64"/>
      <c r="C338" s="8" t="s">
        <v>3</v>
      </c>
      <c r="D338" s="34">
        <v>11.141186270812009</v>
      </c>
      <c r="E338" s="31">
        <v>-1.8293402572879946E-3</v>
      </c>
      <c r="F338" s="9" t="s">
        <v>16</v>
      </c>
      <c r="G338" s="26"/>
    </row>
    <row r="339" spans="1:7" ht="15" customHeight="1" x14ac:dyDescent="0.2">
      <c r="A339" s="7">
        <v>35065</v>
      </c>
      <c r="B339" s="62">
        <v>1996</v>
      </c>
      <c r="C339" s="8" t="s">
        <v>7</v>
      </c>
      <c r="D339" s="34">
        <v>11.172472487061704</v>
      </c>
      <c r="E339" s="31">
        <v>2.8081584392550657E-3</v>
      </c>
      <c r="F339" s="9" t="s">
        <v>16</v>
      </c>
      <c r="G339" s="26"/>
    </row>
    <row r="340" spans="1:7" ht="15" customHeight="1" x14ac:dyDescent="0.2">
      <c r="A340" s="7">
        <v>35096</v>
      </c>
      <c r="B340" s="63"/>
      <c r="C340" s="8" t="s">
        <v>8</v>
      </c>
      <c r="D340" s="34">
        <v>11.16539192233151</v>
      </c>
      <c r="E340" s="31">
        <v>-6.3375092114947916E-4</v>
      </c>
      <c r="F340" s="9" t="s">
        <v>16</v>
      </c>
      <c r="G340" s="26"/>
    </row>
    <row r="341" spans="1:7" ht="15" customHeight="1" x14ac:dyDescent="0.2">
      <c r="A341" s="7">
        <v>35125</v>
      </c>
      <c r="B341" s="63"/>
      <c r="C341" s="8" t="s">
        <v>9</v>
      </c>
      <c r="D341" s="34">
        <v>11.208863296488978</v>
      </c>
      <c r="E341" s="31">
        <v>3.8934033359387054E-3</v>
      </c>
      <c r="F341" s="9" t="s">
        <v>16</v>
      </c>
      <c r="G341" s="26"/>
    </row>
    <row r="342" spans="1:7" ht="15" customHeight="1" x14ac:dyDescent="0.2">
      <c r="A342" s="7">
        <v>35156</v>
      </c>
      <c r="B342" s="63"/>
      <c r="C342" s="8" t="s">
        <v>10</v>
      </c>
      <c r="D342" s="34">
        <v>11.185316302153684</v>
      </c>
      <c r="E342" s="31">
        <v>-2.1007477486741886E-3</v>
      </c>
      <c r="F342" s="9" t="s">
        <v>16</v>
      </c>
      <c r="G342" s="26"/>
    </row>
    <row r="343" spans="1:7" ht="15" customHeight="1" x14ac:dyDescent="0.2">
      <c r="A343" s="7">
        <v>35186</v>
      </c>
      <c r="B343" s="63"/>
      <c r="C343" s="8" t="s">
        <v>11</v>
      </c>
      <c r="D343" s="34">
        <v>11.171978494173549</v>
      </c>
      <c r="E343" s="31">
        <v>-1.1924390531151082E-3</v>
      </c>
      <c r="F343" s="9" t="s">
        <v>16</v>
      </c>
      <c r="G343" s="26"/>
    </row>
    <row r="344" spans="1:7" ht="15" customHeight="1" x14ac:dyDescent="0.2">
      <c r="A344" s="7">
        <v>35217</v>
      </c>
      <c r="B344" s="63"/>
      <c r="C344" s="8" t="s">
        <v>12</v>
      </c>
      <c r="D344" s="34">
        <v>11.193878845548337</v>
      </c>
      <c r="E344" s="31">
        <v>1.9602930122188129E-3</v>
      </c>
      <c r="F344" s="9" t="s">
        <v>16</v>
      </c>
      <c r="G344" s="26"/>
    </row>
    <row r="345" spans="1:7" ht="15" customHeight="1" x14ac:dyDescent="0.2">
      <c r="A345" s="7">
        <v>35247</v>
      </c>
      <c r="B345" s="63"/>
      <c r="C345" s="8" t="s">
        <v>13</v>
      </c>
      <c r="D345" s="34">
        <v>11.183834323489224</v>
      </c>
      <c r="E345" s="31">
        <v>-8.9732274198303977E-4</v>
      </c>
      <c r="F345" s="9" t="s">
        <v>16</v>
      </c>
      <c r="G345" s="26"/>
    </row>
    <row r="346" spans="1:7" ht="15" customHeight="1" x14ac:dyDescent="0.2">
      <c r="A346" s="7">
        <v>35278</v>
      </c>
      <c r="B346" s="63"/>
      <c r="C346" s="8" t="s">
        <v>14</v>
      </c>
      <c r="D346" s="34">
        <v>11.167697222476223</v>
      </c>
      <c r="E346" s="31">
        <v>-1.4428952134159657E-3</v>
      </c>
      <c r="F346" s="9" t="s">
        <v>16</v>
      </c>
      <c r="G346" s="26"/>
    </row>
    <row r="347" spans="1:7" ht="15" customHeight="1" x14ac:dyDescent="0.2">
      <c r="A347" s="7">
        <v>35309</v>
      </c>
      <c r="B347" s="63"/>
      <c r="C347" s="8" t="s">
        <v>0</v>
      </c>
      <c r="D347" s="34">
        <v>11.156500050344755</v>
      </c>
      <c r="E347" s="31">
        <v>-1.0026393005116091E-3</v>
      </c>
      <c r="F347" s="9" t="s">
        <v>16</v>
      </c>
      <c r="G347" s="26"/>
    </row>
    <row r="348" spans="1:7" ht="15" customHeight="1" x14ac:dyDescent="0.2">
      <c r="A348" s="7">
        <v>35339</v>
      </c>
      <c r="B348" s="63"/>
      <c r="C348" s="8" t="s">
        <v>1</v>
      </c>
      <c r="D348" s="34">
        <v>11.213967889666563</v>
      </c>
      <c r="E348" s="31">
        <v>5.1510634215459648E-3</v>
      </c>
      <c r="F348" s="9" t="s">
        <v>16</v>
      </c>
      <c r="G348" s="26"/>
    </row>
    <row r="349" spans="1:7" ht="15" customHeight="1" x14ac:dyDescent="0.2">
      <c r="A349" s="7">
        <v>35370</v>
      </c>
      <c r="B349" s="63"/>
      <c r="C349" s="8" t="s">
        <v>2</v>
      </c>
      <c r="D349" s="34">
        <v>11.192067538291775</v>
      </c>
      <c r="E349" s="31">
        <v>-1.9529529235559862E-3</v>
      </c>
      <c r="F349" s="9" t="s">
        <v>16</v>
      </c>
      <c r="G349" s="26"/>
    </row>
    <row r="350" spans="1:7" ht="15" customHeight="1" x14ac:dyDescent="0.2">
      <c r="A350" s="7">
        <v>35400</v>
      </c>
      <c r="B350" s="64"/>
      <c r="C350" s="8" t="s">
        <v>3</v>
      </c>
      <c r="D350" s="34">
        <v>11.204417360495601</v>
      </c>
      <c r="E350" s="31">
        <v>1.1034442172167143E-3</v>
      </c>
      <c r="F350" s="9" t="s">
        <v>16</v>
      </c>
      <c r="G350" s="26"/>
    </row>
    <row r="351" spans="1:7" ht="15" customHeight="1" x14ac:dyDescent="0.2">
      <c r="A351" s="7">
        <v>35431</v>
      </c>
      <c r="B351" s="62">
        <v>1997</v>
      </c>
      <c r="C351" s="8" t="s">
        <v>7</v>
      </c>
      <c r="D351" s="34">
        <v>11.153042100127683</v>
      </c>
      <c r="E351" s="31">
        <v>-4.5852683557697609E-3</v>
      </c>
      <c r="F351" s="9" t="s">
        <v>16</v>
      </c>
      <c r="G351" s="26"/>
    </row>
    <row r="352" spans="1:7" ht="15" customHeight="1" x14ac:dyDescent="0.2">
      <c r="A352" s="7">
        <v>35462</v>
      </c>
      <c r="B352" s="63"/>
      <c r="C352" s="8" t="s">
        <v>8</v>
      </c>
      <c r="D352" s="34">
        <v>11.129165777200287</v>
      </c>
      <c r="E352" s="31">
        <v>-2.1407901730348435E-3</v>
      </c>
      <c r="F352" s="9" t="s">
        <v>16</v>
      </c>
      <c r="G352" s="26"/>
    </row>
    <row r="353" spans="1:7" ht="15" customHeight="1" x14ac:dyDescent="0.2">
      <c r="A353" s="7">
        <v>35490</v>
      </c>
      <c r="B353" s="63"/>
      <c r="C353" s="8" t="s">
        <v>9</v>
      </c>
      <c r="D353" s="34">
        <v>11.097879560950592</v>
      </c>
      <c r="E353" s="31">
        <v>-2.8111915013241855E-3</v>
      </c>
      <c r="F353" s="9" t="s">
        <v>16</v>
      </c>
      <c r="G353" s="26"/>
    </row>
    <row r="354" spans="1:7" ht="15" customHeight="1" x14ac:dyDescent="0.2">
      <c r="A354" s="7">
        <v>35521</v>
      </c>
      <c r="B354" s="63"/>
      <c r="C354" s="8" t="s">
        <v>10</v>
      </c>
      <c r="D354" s="34">
        <v>11.125872491279264</v>
      </c>
      <c r="E354" s="31">
        <v>2.5223674644270144E-3</v>
      </c>
      <c r="F354" s="9" t="s">
        <v>16</v>
      </c>
      <c r="G354" s="26"/>
    </row>
    <row r="355" spans="1:7" ht="15" customHeight="1" x14ac:dyDescent="0.2">
      <c r="A355" s="7">
        <v>35551</v>
      </c>
      <c r="B355" s="63"/>
      <c r="C355" s="8" t="s">
        <v>11</v>
      </c>
      <c r="D355" s="34">
        <v>11.14909015702246</v>
      </c>
      <c r="E355" s="31">
        <v>2.0868175292673252E-3</v>
      </c>
      <c r="F355" s="9" t="s">
        <v>16</v>
      </c>
      <c r="G355" s="26"/>
    </row>
    <row r="356" spans="1:7" ht="15" customHeight="1" x14ac:dyDescent="0.2">
      <c r="A356" s="7">
        <v>35582</v>
      </c>
      <c r="B356" s="63"/>
      <c r="C356" s="8" t="s">
        <v>12</v>
      </c>
      <c r="D356" s="34">
        <v>11.137398992002836</v>
      </c>
      <c r="E356" s="31">
        <v>-1.0486205470549707E-3</v>
      </c>
      <c r="F356" s="9" t="s">
        <v>16</v>
      </c>
      <c r="G356" s="26"/>
    </row>
    <row r="357" spans="1:7" ht="15" customHeight="1" x14ac:dyDescent="0.2">
      <c r="A357" s="7">
        <v>35612</v>
      </c>
      <c r="B357" s="63"/>
      <c r="C357" s="8" t="s">
        <v>13</v>
      </c>
      <c r="D357" s="34">
        <v>11.114181326259642</v>
      </c>
      <c r="E357" s="31">
        <v>-2.0846578056390045E-3</v>
      </c>
      <c r="F357" s="9" t="s">
        <v>16</v>
      </c>
      <c r="G357" s="26"/>
    </row>
    <row r="358" spans="1:7" ht="15" customHeight="1" x14ac:dyDescent="0.2">
      <c r="A358" s="7">
        <v>35643</v>
      </c>
      <c r="B358" s="63"/>
      <c r="C358" s="8" t="s">
        <v>14</v>
      </c>
      <c r="D358" s="34">
        <v>11.100843518279511</v>
      </c>
      <c r="E358" s="31">
        <v>-1.2000711153251876E-3</v>
      </c>
      <c r="F358" s="9" t="s">
        <v>16</v>
      </c>
      <c r="G358" s="26"/>
    </row>
    <row r="359" spans="1:7" ht="15" customHeight="1" x14ac:dyDescent="0.2">
      <c r="A359" s="7">
        <v>35674</v>
      </c>
      <c r="B359" s="63"/>
      <c r="C359" s="8" t="s">
        <v>0</v>
      </c>
      <c r="D359" s="34">
        <v>11.070709952102174</v>
      </c>
      <c r="E359" s="31">
        <v>-2.714529407402016E-3</v>
      </c>
      <c r="F359" s="9" t="s">
        <v>16</v>
      </c>
      <c r="G359" s="26"/>
    </row>
    <row r="360" spans="1:7" ht="15" customHeight="1" x14ac:dyDescent="0.2">
      <c r="A360" s="7">
        <v>35704</v>
      </c>
      <c r="B360" s="63"/>
      <c r="C360" s="8" t="s">
        <v>1</v>
      </c>
      <c r="D360" s="34">
        <v>11.05407885820102</v>
      </c>
      <c r="E360" s="31">
        <v>-1.502260828177045E-3</v>
      </c>
      <c r="F360" s="9" t="s">
        <v>16</v>
      </c>
      <c r="G360" s="26"/>
    </row>
    <row r="361" spans="1:7" ht="15" customHeight="1" x14ac:dyDescent="0.2">
      <c r="A361" s="7">
        <v>35735</v>
      </c>
      <c r="B361" s="63"/>
      <c r="C361" s="8" t="s">
        <v>2</v>
      </c>
      <c r="D361" s="34">
        <v>11.031684513938082</v>
      </c>
      <c r="E361" s="31">
        <v>-2.0258896783899492E-3</v>
      </c>
      <c r="F361" s="9" t="s">
        <v>16</v>
      </c>
      <c r="G361" s="26"/>
    </row>
    <row r="362" spans="1:7" ht="15" customHeight="1" x14ac:dyDescent="0.2">
      <c r="A362" s="7">
        <v>35765</v>
      </c>
      <c r="B362" s="64"/>
      <c r="C362" s="8" t="s">
        <v>3</v>
      </c>
      <c r="D362" s="34">
        <v>11.033989814082796</v>
      </c>
      <c r="E362" s="31">
        <v>2.0897081871775196E-4</v>
      </c>
      <c r="F362" s="9" t="s">
        <v>16</v>
      </c>
      <c r="G362" s="26"/>
    </row>
    <row r="363" spans="1:7" ht="15" customHeight="1" x14ac:dyDescent="0.2">
      <c r="A363" s="7">
        <v>35796</v>
      </c>
      <c r="B363" s="62">
        <v>1998</v>
      </c>
      <c r="C363" s="8" t="s">
        <v>7</v>
      </c>
      <c r="D363" s="34">
        <v>11.03777709289197</v>
      </c>
      <c r="E363" s="31">
        <v>3.4323747556292637E-4</v>
      </c>
      <c r="F363" s="9" t="s">
        <v>16</v>
      </c>
      <c r="G363" s="26"/>
    </row>
    <row r="364" spans="1:7" ht="15" customHeight="1" x14ac:dyDescent="0.2">
      <c r="A364" s="7">
        <v>35827</v>
      </c>
      <c r="B364" s="63"/>
      <c r="C364" s="8" t="s">
        <v>8</v>
      </c>
      <c r="D364" s="34">
        <v>11.028555892313111</v>
      </c>
      <c r="E364" s="31">
        <v>-8.3542188805342803E-4</v>
      </c>
      <c r="F364" s="9" t="s">
        <v>16</v>
      </c>
      <c r="G364" s="26"/>
    </row>
    <row r="365" spans="1:7" ht="15" customHeight="1" x14ac:dyDescent="0.2">
      <c r="A365" s="7">
        <v>35855</v>
      </c>
      <c r="B365" s="63"/>
      <c r="C365" s="8" t="s">
        <v>9</v>
      </c>
      <c r="D365" s="34">
        <v>11.06840465195746</v>
      </c>
      <c r="E365" s="31">
        <v>3.6132345914955274E-3</v>
      </c>
      <c r="F365" s="9" t="s">
        <v>16</v>
      </c>
      <c r="G365" s="26"/>
    </row>
    <row r="366" spans="1:7" ht="15" customHeight="1" x14ac:dyDescent="0.2">
      <c r="A366" s="7">
        <v>35886</v>
      </c>
      <c r="B366" s="63"/>
      <c r="C366" s="8" t="s">
        <v>10</v>
      </c>
      <c r="D366" s="34">
        <v>11.087835038891479</v>
      </c>
      <c r="E366" s="31">
        <v>1.7554821625159183E-3</v>
      </c>
      <c r="F366" s="9" t="s">
        <v>16</v>
      </c>
      <c r="G366" s="26"/>
    </row>
    <row r="367" spans="1:7" ht="15" customHeight="1" x14ac:dyDescent="0.2">
      <c r="A367" s="7">
        <v>35916</v>
      </c>
      <c r="B367" s="63"/>
      <c r="C367" s="8" t="s">
        <v>11</v>
      </c>
      <c r="D367" s="34">
        <v>11.103148818424224</v>
      </c>
      <c r="E367" s="31">
        <v>1.381133420458648E-3</v>
      </c>
      <c r="F367" s="9" t="s">
        <v>16</v>
      </c>
      <c r="G367" s="26"/>
    </row>
    <row r="368" spans="1:7" ht="15" customHeight="1" x14ac:dyDescent="0.2">
      <c r="A368" s="7">
        <v>35947</v>
      </c>
      <c r="B368" s="63"/>
      <c r="C368" s="8" t="s">
        <v>12</v>
      </c>
      <c r="D368" s="34">
        <v>11.080425145569183</v>
      </c>
      <c r="E368" s="31">
        <v>-2.0465971614587971E-3</v>
      </c>
      <c r="F368" s="9" t="s">
        <v>16</v>
      </c>
      <c r="G368" s="26"/>
    </row>
    <row r="369" spans="1:7" ht="15" customHeight="1" x14ac:dyDescent="0.2">
      <c r="A369" s="7">
        <v>35977</v>
      </c>
      <c r="B369" s="63"/>
      <c r="C369" s="8" t="s">
        <v>13</v>
      </c>
      <c r="D369" s="34">
        <v>11.071039280694276</v>
      </c>
      <c r="E369" s="31">
        <v>-8.4706721552662559E-4</v>
      </c>
      <c r="F369" s="9" t="s">
        <v>16</v>
      </c>
      <c r="G369" s="26"/>
    </row>
    <row r="370" spans="1:7" ht="15" customHeight="1" x14ac:dyDescent="0.2">
      <c r="A370" s="7">
        <v>36008</v>
      </c>
      <c r="B370" s="63"/>
      <c r="C370" s="8" t="s">
        <v>14</v>
      </c>
      <c r="D370" s="34">
        <v>11.055066843977327</v>
      </c>
      <c r="E370" s="31">
        <v>-1.4427224321027191E-3</v>
      </c>
      <c r="F370" s="9" t="s">
        <v>16</v>
      </c>
      <c r="G370" s="26"/>
    </row>
    <row r="371" spans="1:7" ht="15" customHeight="1" x14ac:dyDescent="0.2">
      <c r="A371" s="7">
        <v>36039</v>
      </c>
      <c r="B371" s="63"/>
      <c r="C371" s="8" t="s">
        <v>0</v>
      </c>
      <c r="D371" s="34">
        <v>11.044528329030062</v>
      </c>
      <c r="E371" s="31">
        <v>-9.5327464736296168E-4</v>
      </c>
      <c r="F371" s="9" t="s">
        <v>16</v>
      </c>
      <c r="G371" s="26"/>
    </row>
    <row r="372" spans="1:7" ht="15" customHeight="1" x14ac:dyDescent="0.2">
      <c r="A372" s="7">
        <v>36069</v>
      </c>
      <c r="B372" s="63"/>
      <c r="C372" s="8" t="s">
        <v>1</v>
      </c>
      <c r="D372" s="34">
        <v>11.035965785635408</v>
      </c>
      <c r="E372" s="31">
        <v>-7.7527470069912638E-4</v>
      </c>
      <c r="F372" s="9" t="s">
        <v>16</v>
      </c>
      <c r="G372" s="26"/>
    </row>
    <row r="373" spans="1:7" ht="15" customHeight="1" x14ac:dyDescent="0.2">
      <c r="A373" s="7">
        <v>36100</v>
      </c>
      <c r="B373" s="63"/>
      <c r="C373" s="8" t="s">
        <v>2</v>
      </c>
      <c r="D373" s="34">
        <v>11.007478862418582</v>
      </c>
      <c r="E373" s="31">
        <v>-2.5812804941734951E-3</v>
      </c>
      <c r="F373" s="9" t="s">
        <v>16</v>
      </c>
      <c r="G373" s="26"/>
    </row>
    <row r="374" spans="1:7" ht="15" customHeight="1" x14ac:dyDescent="0.2">
      <c r="A374" s="7">
        <v>36130</v>
      </c>
      <c r="B374" s="64"/>
      <c r="C374" s="8" t="s">
        <v>3</v>
      </c>
      <c r="D374" s="34">
        <v>11.007149533826482</v>
      </c>
      <c r="E374" s="31">
        <v>-2.9918621349858467E-5</v>
      </c>
      <c r="F374" s="9" t="s">
        <v>16</v>
      </c>
      <c r="G374" s="26"/>
    </row>
    <row r="375" spans="1:7" ht="15" customHeight="1" x14ac:dyDescent="0.2">
      <c r="A375" s="7">
        <v>36161</v>
      </c>
      <c r="B375" s="62">
        <v>1999</v>
      </c>
      <c r="C375" s="8" t="s">
        <v>7</v>
      </c>
      <c r="D375" s="34">
        <v>10.976851303353094</v>
      </c>
      <c r="E375" s="31">
        <v>-2.7525955180563908E-3</v>
      </c>
      <c r="F375" s="9" t="s">
        <v>16</v>
      </c>
      <c r="G375" s="26"/>
    </row>
    <row r="376" spans="1:7" ht="15" customHeight="1" x14ac:dyDescent="0.2">
      <c r="A376" s="7">
        <v>36192</v>
      </c>
      <c r="B376" s="63"/>
      <c r="C376" s="8" t="s">
        <v>8</v>
      </c>
      <c r="D376" s="34">
        <v>10.949681694504674</v>
      </c>
      <c r="E376" s="31">
        <v>-2.4751732621284424E-3</v>
      </c>
      <c r="F376" s="9" t="s">
        <v>16</v>
      </c>
      <c r="G376" s="26"/>
    </row>
    <row r="377" spans="1:7" ht="15" customHeight="1" x14ac:dyDescent="0.2">
      <c r="A377" s="7">
        <v>36220</v>
      </c>
      <c r="B377" s="63"/>
      <c r="C377" s="8" t="s">
        <v>9</v>
      </c>
      <c r="D377" s="34">
        <v>10.916584170998419</v>
      </c>
      <c r="E377" s="31">
        <v>-3.0226927530564297E-3</v>
      </c>
      <c r="F377" s="9" t="s">
        <v>16</v>
      </c>
      <c r="G377" s="26"/>
    </row>
    <row r="378" spans="1:7" ht="15" customHeight="1" x14ac:dyDescent="0.2">
      <c r="A378" s="7">
        <v>36251</v>
      </c>
      <c r="B378" s="63"/>
      <c r="C378" s="8" t="s">
        <v>10</v>
      </c>
      <c r="D378" s="34">
        <v>10.864550253446298</v>
      </c>
      <c r="E378" s="31">
        <v>-4.7665017497285278E-3</v>
      </c>
      <c r="F378" s="9" t="s">
        <v>16</v>
      </c>
      <c r="G378" s="26"/>
    </row>
    <row r="379" spans="1:7" ht="15" customHeight="1" x14ac:dyDescent="0.2">
      <c r="A379" s="7">
        <v>36281</v>
      </c>
      <c r="B379" s="63"/>
      <c r="C379" s="8" t="s">
        <v>11</v>
      </c>
      <c r="D379" s="34">
        <v>10.859610324564766</v>
      </c>
      <c r="E379" s="31">
        <v>-4.5468323734466708E-4</v>
      </c>
      <c r="F379" s="9" t="s">
        <v>16</v>
      </c>
      <c r="G379" s="26"/>
    </row>
    <row r="380" spans="1:7" ht="15" customHeight="1" x14ac:dyDescent="0.2">
      <c r="A380" s="7">
        <v>36312</v>
      </c>
      <c r="B380" s="63"/>
      <c r="C380" s="8" t="s">
        <v>12</v>
      </c>
      <c r="D380" s="34">
        <v>10.822560857953285</v>
      </c>
      <c r="E380" s="31">
        <v>-3.4116755117514557E-3</v>
      </c>
      <c r="F380" s="9" t="s">
        <v>16</v>
      </c>
      <c r="G380" s="26"/>
    </row>
    <row r="381" spans="1:7" ht="15" customHeight="1" x14ac:dyDescent="0.2">
      <c r="A381" s="7">
        <v>36342</v>
      </c>
      <c r="B381" s="63"/>
      <c r="C381" s="8" t="s">
        <v>13</v>
      </c>
      <c r="D381" s="34">
        <v>10.799837185098246</v>
      </c>
      <c r="E381" s="31">
        <v>-2.0996576645110846E-3</v>
      </c>
      <c r="F381" s="9" t="s">
        <v>16</v>
      </c>
      <c r="G381" s="26"/>
    </row>
    <row r="382" spans="1:7" ht="15" customHeight="1" x14ac:dyDescent="0.2">
      <c r="A382" s="7">
        <v>36373</v>
      </c>
      <c r="B382" s="63"/>
      <c r="C382" s="8" t="s">
        <v>14</v>
      </c>
      <c r="D382" s="34">
        <v>10.788475348670726</v>
      </c>
      <c r="E382" s="31">
        <v>-1.0520377513836981E-3</v>
      </c>
      <c r="F382" s="9" t="s">
        <v>16</v>
      </c>
      <c r="G382" s="26"/>
    </row>
    <row r="383" spans="1:7" ht="15" customHeight="1" x14ac:dyDescent="0.2">
      <c r="A383" s="7">
        <v>36404</v>
      </c>
      <c r="B383" s="63"/>
      <c r="C383" s="8" t="s">
        <v>0</v>
      </c>
      <c r="D383" s="34">
        <v>10.751590546355297</v>
      </c>
      <c r="E383" s="31">
        <v>-3.4189077810678555E-3</v>
      </c>
      <c r="F383" s="9" t="s">
        <v>16</v>
      </c>
      <c r="G383" s="26"/>
    </row>
    <row r="384" spans="1:7" ht="15" customHeight="1" x14ac:dyDescent="0.2">
      <c r="A384" s="7">
        <v>36434</v>
      </c>
      <c r="B384" s="63"/>
      <c r="C384" s="8" t="s">
        <v>1</v>
      </c>
      <c r="D384" s="34">
        <v>10.726726237651594</v>
      </c>
      <c r="E384" s="31">
        <v>-2.3126167794896356E-3</v>
      </c>
      <c r="F384" s="9" t="s">
        <v>16</v>
      </c>
      <c r="G384" s="26"/>
    </row>
    <row r="385" spans="1:7" ht="15" customHeight="1" x14ac:dyDescent="0.2">
      <c r="A385" s="7">
        <v>36465</v>
      </c>
      <c r="B385" s="63"/>
      <c r="C385" s="8" t="s">
        <v>2</v>
      </c>
      <c r="D385" s="34">
        <v>10.693464049849286</v>
      </c>
      <c r="E385" s="31">
        <v>-3.1008703928280578E-3</v>
      </c>
      <c r="F385" s="9" t="s">
        <v>16</v>
      </c>
      <c r="G385" s="26"/>
    </row>
    <row r="386" spans="1:7" ht="15" customHeight="1" x14ac:dyDescent="0.2">
      <c r="A386" s="7">
        <v>36495</v>
      </c>
      <c r="B386" s="64"/>
      <c r="C386" s="8" t="s">
        <v>3</v>
      </c>
      <c r="D386" s="34">
        <v>10.749285246210583</v>
      </c>
      <c r="E386" s="31">
        <v>5.2201228807686765E-3</v>
      </c>
      <c r="F386" s="9" t="s">
        <v>16</v>
      </c>
      <c r="G386" s="26"/>
    </row>
    <row r="387" spans="1:7" ht="15" customHeight="1" x14ac:dyDescent="0.2">
      <c r="A387" s="7">
        <v>36526</v>
      </c>
      <c r="B387" s="62">
        <v>2000</v>
      </c>
      <c r="C387" s="8" t="s">
        <v>7</v>
      </c>
      <c r="D387" s="34">
        <v>10.711247793822798</v>
      </c>
      <c r="E387" s="31">
        <v>-3.5386029411763869E-3</v>
      </c>
      <c r="F387" s="9" t="s">
        <v>16</v>
      </c>
      <c r="G387" s="26"/>
    </row>
    <row r="388" spans="1:7" ht="15" customHeight="1" x14ac:dyDescent="0.2">
      <c r="A388" s="7">
        <v>36557</v>
      </c>
      <c r="B388" s="63"/>
      <c r="C388" s="8" t="s">
        <v>8</v>
      </c>
      <c r="D388" s="34">
        <v>10.720139665809551</v>
      </c>
      <c r="E388" s="31">
        <v>8.3014343033694336E-4</v>
      </c>
      <c r="F388" s="9" t="s">
        <v>16</v>
      </c>
      <c r="G388" s="26"/>
    </row>
    <row r="389" spans="1:7" ht="15" customHeight="1" x14ac:dyDescent="0.2">
      <c r="A389" s="7">
        <v>36586</v>
      </c>
      <c r="B389" s="63"/>
      <c r="C389" s="8" t="s">
        <v>9</v>
      </c>
      <c r="D389" s="34">
        <v>10.719316344329297</v>
      </c>
      <c r="E389" s="31">
        <v>-7.6801376280593109E-5</v>
      </c>
      <c r="F389" s="9" t="s">
        <v>16</v>
      </c>
      <c r="G389" s="26"/>
    </row>
    <row r="390" spans="1:7" ht="15" customHeight="1" x14ac:dyDescent="0.2">
      <c r="A390" s="7">
        <v>36617</v>
      </c>
      <c r="B390" s="63"/>
      <c r="C390" s="8" t="s">
        <v>10</v>
      </c>
      <c r="D390" s="34">
        <v>10.725902916171339</v>
      </c>
      <c r="E390" s="31">
        <v>6.1445820148094035E-4</v>
      </c>
      <c r="F390" s="9" t="s">
        <v>16</v>
      </c>
      <c r="G390" s="26"/>
    </row>
    <row r="391" spans="1:7" ht="15" customHeight="1" x14ac:dyDescent="0.2">
      <c r="A391" s="7">
        <v>36647</v>
      </c>
      <c r="B391" s="63"/>
      <c r="C391" s="8" t="s">
        <v>11</v>
      </c>
      <c r="D391" s="34">
        <v>10.707954507901777</v>
      </c>
      <c r="E391" s="31">
        <v>-1.6733703828795612E-3</v>
      </c>
      <c r="F391" s="9" t="s">
        <v>16</v>
      </c>
      <c r="G391" s="26"/>
    </row>
    <row r="392" spans="1:7" ht="15" customHeight="1" x14ac:dyDescent="0.2">
      <c r="A392" s="7">
        <v>36678</v>
      </c>
      <c r="B392" s="63"/>
      <c r="C392" s="8" t="s">
        <v>12</v>
      </c>
      <c r="D392" s="34">
        <v>10.667282426777176</v>
      </c>
      <c r="E392" s="31">
        <v>-3.7983053714496593E-3</v>
      </c>
      <c r="F392" s="9" t="s">
        <v>16</v>
      </c>
      <c r="G392" s="26"/>
    </row>
    <row r="393" spans="1:7" ht="15" customHeight="1" x14ac:dyDescent="0.2">
      <c r="A393" s="7">
        <v>36708</v>
      </c>
      <c r="B393" s="63"/>
      <c r="C393" s="8" t="s">
        <v>13</v>
      </c>
      <c r="D393" s="34">
        <v>10.678973591796796</v>
      </c>
      <c r="E393" s="31">
        <v>1.0959834521934791E-3</v>
      </c>
      <c r="F393" s="9" t="s">
        <v>16</v>
      </c>
      <c r="G393" s="26"/>
    </row>
    <row r="394" spans="1:7" ht="15" customHeight="1" x14ac:dyDescent="0.2">
      <c r="A394" s="7">
        <v>36739</v>
      </c>
      <c r="B394" s="63"/>
      <c r="C394" s="8" t="s">
        <v>14</v>
      </c>
      <c r="D394" s="34">
        <v>10.636654867711686</v>
      </c>
      <c r="E394" s="31">
        <v>-3.9628081969992259E-3</v>
      </c>
      <c r="F394" s="9" t="s">
        <v>16</v>
      </c>
      <c r="G394" s="26"/>
    </row>
    <row r="395" spans="1:7" ht="15" customHeight="1" x14ac:dyDescent="0.2">
      <c r="A395" s="7">
        <v>36770</v>
      </c>
      <c r="B395" s="63"/>
      <c r="C395" s="8" t="s">
        <v>0</v>
      </c>
      <c r="D395" s="34">
        <v>10.606521301534348</v>
      </c>
      <c r="E395" s="31">
        <v>-2.8329927549694553E-3</v>
      </c>
      <c r="F395" s="9" t="s">
        <v>16</v>
      </c>
      <c r="G395" s="26"/>
    </row>
    <row r="396" spans="1:7" ht="15" customHeight="1" x14ac:dyDescent="0.2">
      <c r="A396" s="7">
        <v>36800</v>
      </c>
      <c r="B396" s="63"/>
      <c r="C396" s="8" t="s">
        <v>1</v>
      </c>
      <c r="D396" s="34">
        <v>10.662836490783796</v>
      </c>
      <c r="E396" s="31">
        <v>5.30948721531366E-3</v>
      </c>
      <c r="F396" s="9" t="s">
        <v>16</v>
      </c>
      <c r="G396" s="26"/>
    </row>
    <row r="397" spans="1:7" ht="15" customHeight="1" x14ac:dyDescent="0.2">
      <c r="A397" s="7">
        <v>36831</v>
      </c>
      <c r="B397" s="63"/>
      <c r="C397" s="8" t="s">
        <v>2</v>
      </c>
      <c r="D397" s="34">
        <v>10.632373596014357</v>
      </c>
      <c r="E397" s="31">
        <v>-2.856922245386492E-3</v>
      </c>
      <c r="F397" s="9" t="s">
        <v>16</v>
      </c>
      <c r="G397" s="26"/>
    </row>
    <row r="398" spans="1:7" ht="15" customHeight="1" x14ac:dyDescent="0.2">
      <c r="A398" s="7">
        <v>36861</v>
      </c>
      <c r="B398" s="64"/>
      <c r="C398" s="8" t="s">
        <v>3</v>
      </c>
      <c r="D398" s="34">
        <v>10.614754516336898</v>
      </c>
      <c r="E398" s="31">
        <v>-1.6571163078829075E-3</v>
      </c>
      <c r="F398" s="9" t="s">
        <v>16</v>
      </c>
      <c r="G398" s="26"/>
    </row>
    <row r="399" spans="1:7" ht="15" customHeight="1" x14ac:dyDescent="0.2">
      <c r="A399" s="7">
        <v>36892</v>
      </c>
      <c r="B399" s="62">
        <v>2001</v>
      </c>
      <c r="C399" s="8" t="s">
        <v>7</v>
      </c>
      <c r="D399" s="34">
        <v>10.604051337093583</v>
      </c>
      <c r="E399" s="31">
        <v>-1.0083303600514671E-3</v>
      </c>
      <c r="F399" s="9" t="s">
        <v>16</v>
      </c>
      <c r="G399" s="26"/>
    </row>
    <row r="400" spans="1:7" ht="15" customHeight="1" x14ac:dyDescent="0.2">
      <c r="A400" s="7">
        <v>36923</v>
      </c>
      <c r="B400" s="63"/>
      <c r="C400" s="8" t="s">
        <v>8</v>
      </c>
      <c r="D400" s="34">
        <v>10.641924125185318</v>
      </c>
      <c r="E400" s="31">
        <v>3.5715394888040622E-3</v>
      </c>
      <c r="F400" s="9" t="s">
        <v>16</v>
      </c>
      <c r="G400" s="26"/>
    </row>
    <row r="401" spans="1:7" ht="15" customHeight="1" x14ac:dyDescent="0.2">
      <c r="A401" s="7">
        <v>36951</v>
      </c>
      <c r="B401" s="63"/>
      <c r="C401" s="8" t="s">
        <v>9</v>
      </c>
      <c r="D401" s="34">
        <v>10.618377130850023</v>
      </c>
      <c r="E401" s="31">
        <v>-2.2126632419384893E-3</v>
      </c>
      <c r="F401" s="9" t="s">
        <v>16</v>
      </c>
      <c r="G401" s="26"/>
    </row>
    <row r="402" spans="1:7" ht="15" customHeight="1" x14ac:dyDescent="0.2">
      <c r="A402" s="7">
        <v>36982</v>
      </c>
      <c r="B402" s="63"/>
      <c r="C402" s="8" t="s">
        <v>10</v>
      </c>
      <c r="D402" s="34">
        <v>10.611625894711931</v>
      </c>
      <c r="E402" s="31">
        <v>-6.3580677676974211E-4</v>
      </c>
      <c r="F402" s="9" t="s">
        <v>16</v>
      </c>
      <c r="G402" s="26"/>
    </row>
    <row r="403" spans="1:7" ht="15" customHeight="1" x14ac:dyDescent="0.2">
      <c r="A403" s="7">
        <v>37012</v>
      </c>
      <c r="B403" s="63"/>
      <c r="C403" s="8" t="s">
        <v>11</v>
      </c>
      <c r="D403" s="34">
        <v>10.624799038396011</v>
      </c>
      <c r="E403" s="31">
        <v>1.2413878716404675E-3</v>
      </c>
      <c r="F403" s="9" t="s">
        <v>16</v>
      </c>
      <c r="G403" s="26"/>
    </row>
    <row r="404" spans="1:7" ht="15" customHeight="1" x14ac:dyDescent="0.2">
      <c r="A404" s="7">
        <v>37043</v>
      </c>
      <c r="B404" s="63"/>
      <c r="C404" s="8" t="s">
        <v>12</v>
      </c>
      <c r="D404" s="34">
        <v>10.621670416771041</v>
      </c>
      <c r="E404" s="31">
        <v>-2.9446407538288784E-4</v>
      </c>
      <c r="F404" s="9" t="s">
        <v>16</v>
      </c>
      <c r="G404" s="26"/>
    </row>
    <row r="405" spans="1:7" ht="15" customHeight="1" x14ac:dyDescent="0.2">
      <c r="A405" s="7">
        <v>37073</v>
      </c>
      <c r="B405" s="63"/>
      <c r="C405" s="8" t="s">
        <v>13</v>
      </c>
      <c r="D405" s="34">
        <v>10.602240029837022</v>
      </c>
      <c r="E405" s="31">
        <v>-1.8293155569334937E-3</v>
      </c>
      <c r="F405" s="9" t="s">
        <v>16</v>
      </c>
      <c r="G405" s="26"/>
    </row>
    <row r="406" spans="1:7" ht="15" customHeight="1" x14ac:dyDescent="0.2">
      <c r="A406" s="7">
        <v>37104</v>
      </c>
      <c r="B406" s="63"/>
      <c r="C406" s="8" t="s">
        <v>14</v>
      </c>
      <c r="D406" s="34">
        <v>10.55843932708745</v>
      </c>
      <c r="E406" s="31">
        <v>-4.1312687343719283E-3</v>
      </c>
      <c r="F406" s="9" t="s">
        <v>16</v>
      </c>
      <c r="G406" s="26"/>
    </row>
    <row r="407" spans="1:7" ht="15" customHeight="1" x14ac:dyDescent="0.2">
      <c r="A407" s="7">
        <v>37135</v>
      </c>
      <c r="B407" s="63"/>
      <c r="C407" s="8" t="s">
        <v>0</v>
      </c>
      <c r="D407" s="34">
        <v>10.5421375617784</v>
      </c>
      <c r="E407" s="31">
        <v>-1.5439559582662396E-3</v>
      </c>
      <c r="F407" s="9" t="s">
        <v>16</v>
      </c>
      <c r="G407" s="26"/>
    </row>
    <row r="408" spans="1:7" ht="15" customHeight="1" x14ac:dyDescent="0.2">
      <c r="A408" s="7">
        <v>37165</v>
      </c>
      <c r="B408" s="63"/>
      <c r="C408" s="8" t="s">
        <v>1</v>
      </c>
      <c r="D408" s="34">
        <v>10.546748162067827</v>
      </c>
      <c r="E408" s="31">
        <v>4.3734966105388125E-4</v>
      </c>
      <c r="F408" s="9" t="s">
        <v>16</v>
      </c>
      <c r="G408" s="26"/>
    </row>
    <row r="409" spans="1:7" ht="15" customHeight="1" x14ac:dyDescent="0.2">
      <c r="A409" s="7">
        <v>37196</v>
      </c>
      <c r="B409" s="63"/>
      <c r="C409" s="8" t="s">
        <v>2</v>
      </c>
      <c r="D409" s="34">
        <v>10.533245689791645</v>
      </c>
      <c r="E409" s="31">
        <v>-1.2802498048398695E-3</v>
      </c>
      <c r="F409" s="9" t="s">
        <v>16</v>
      </c>
      <c r="G409" s="26"/>
    </row>
    <row r="410" spans="1:7" ht="15" customHeight="1" x14ac:dyDescent="0.2">
      <c r="A410" s="7">
        <v>37226</v>
      </c>
      <c r="B410" s="64"/>
      <c r="C410" s="8" t="s">
        <v>3</v>
      </c>
      <c r="D410" s="34">
        <v>10.556463355534836</v>
      </c>
      <c r="E410" s="31">
        <v>2.2042271135566398E-3</v>
      </c>
      <c r="F410" s="9" t="s">
        <v>16</v>
      </c>
      <c r="G410" s="26"/>
    </row>
    <row r="411" spans="1:7" ht="15" customHeight="1" x14ac:dyDescent="0.2">
      <c r="A411" s="7">
        <v>37257</v>
      </c>
      <c r="B411" s="62">
        <v>2002</v>
      </c>
      <c r="C411" s="8" t="s">
        <v>7</v>
      </c>
      <c r="D411" s="34">
        <v>10.779418812387918</v>
      </c>
      <c r="E411" s="31">
        <v>2.1120279523935786E-2</v>
      </c>
      <c r="F411" s="9" t="s">
        <v>16</v>
      </c>
      <c r="G411" s="26"/>
    </row>
    <row r="412" spans="1:7" ht="15" customHeight="1" x14ac:dyDescent="0.2">
      <c r="A412" s="7">
        <v>37288</v>
      </c>
      <c r="B412" s="63"/>
      <c r="C412" s="8" t="s">
        <v>8</v>
      </c>
      <c r="D412" s="34">
        <v>11.200465417390376</v>
      </c>
      <c r="E412" s="31">
        <v>3.9060232497746858E-2</v>
      </c>
      <c r="F412" s="9" t="s">
        <v>16</v>
      </c>
      <c r="G412" s="26"/>
    </row>
    <row r="413" spans="1:7" ht="15" customHeight="1" x14ac:dyDescent="0.2">
      <c r="A413" s="7">
        <v>37316</v>
      </c>
      <c r="B413" s="63"/>
      <c r="C413" s="8" t="s">
        <v>9</v>
      </c>
      <c r="D413" s="34">
        <v>11.782224375338631</v>
      </c>
      <c r="E413" s="31">
        <v>5.1940605704204668E-2</v>
      </c>
      <c r="F413" s="9" t="s">
        <v>16</v>
      </c>
      <c r="G413" s="26"/>
    </row>
    <row r="414" spans="1:7" ht="15" customHeight="1" x14ac:dyDescent="0.2">
      <c r="A414" s="7">
        <v>37347</v>
      </c>
      <c r="B414" s="63"/>
      <c r="C414" s="8" t="s">
        <v>10</v>
      </c>
      <c r="D414" s="34">
        <v>12.868679400683261</v>
      </c>
      <c r="E414" s="31">
        <v>9.2211367797297092E-2</v>
      </c>
      <c r="F414" s="9" t="s">
        <v>16</v>
      </c>
      <c r="G414" s="26"/>
    </row>
    <row r="415" spans="1:7" ht="15" customHeight="1" x14ac:dyDescent="0.2">
      <c r="A415" s="7">
        <v>37377</v>
      </c>
      <c r="B415" s="63"/>
      <c r="C415" s="8" t="s">
        <v>11</v>
      </c>
      <c r="D415" s="34">
        <v>13.641448942050696</v>
      </c>
      <c r="E415" s="31">
        <v>6.0050415221814153E-2</v>
      </c>
      <c r="F415" s="9" t="s">
        <v>16</v>
      </c>
      <c r="G415" s="26"/>
    </row>
    <row r="416" spans="1:7" ht="15" customHeight="1" x14ac:dyDescent="0.2">
      <c r="A416" s="7">
        <v>37408</v>
      </c>
      <c r="B416" s="63"/>
      <c r="C416" s="8" t="s">
        <v>12</v>
      </c>
      <c r="D416" s="34">
        <v>14.391494810563094</v>
      </c>
      <c r="E416" s="31">
        <v>5.4982859350103899E-2</v>
      </c>
      <c r="F416" s="9" t="s">
        <v>16</v>
      </c>
      <c r="G416" s="26"/>
    </row>
    <row r="417" spans="1:7" ht="15" customHeight="1" x14ac:dyDescent="0.2">
      <c r="A417" s="7">
        <v>37438</v>
      </c>
      <c r="B417" s="63"/>
      <c r="C417" s="8" t="s">
        <v>13</v>
      </c>
      <c r="D417" s="34">
        <v>14.648206448106633</v>
      </c>
      <c r="E417" s="31">
        <v>1.7837732697170421E-2</v>
      </c>
      <c r="F417" s="9" t="s">
        <v>16</v>
      </c>
      <c r="G417" s="26"/>
    </row>
    <row r="418" spans="1:7" ht="15" customHeight="1" x14ac:dyDescent="0.2">
      <c r="A418" s="7">
        <v>37469</v>
      </c>
      <c r="B418" s="63"/>
      <c r="C418" s="8" t="s">
        <v>14</v>
      </c>
      <c r="D418" s="34">
        <v>15.214651626522141</v>
      </c>
      <c r="E418" s="31">
        <v>3.8669934126216839E-2</v>
      </c>
      <c r="F418" s="9" t="s">
        <v>16</v>
      </c>
      <c r="G418" s="26"/>
    </row>
    <row r="419" spans="1:7" ht="15" customHeight="1" x14ac:dyDescent="0.2">
      <c r="A419" s="7">
        <v>37500</v>
      </c>
      <c r="B419" s="63"/>
      <c r="C419" s="8" t="s">
        <v>0</v>
      </c>
      <c r="D419" s="34">
        <v>15.383761858566539</v>
      </c>
      <c r="E419" s="31">
        <v>1.1114959198251055E-2</v>
      </c>
      <c r="F419" s="9" t="s">
        <v>16</v>
      </c>
      <c r="G419" s="26"/>
    </row>
    <row r="420" spans="1:7" ht="15" customHeight="1" x14ac:dyDescent="0.2">
      <c r="A420" s="7">
        <v>37530</v>
      </c>
      <c r="B420" s="63"/>
      <c r="C420" s="8" t="s">
        <v>1</v>
      </c>
      <c r="D420" s="34">
        <v>15.583170321084324</v>
      </c>
      <c r="E420" s="31">
        <v>1.2962269199892946E-2</v>
      </c>
      <c r="F420" s="9" t="s">
        <v>16</v>
      </c>
      <c r="G420" s="26"/>
    </row>
    <row r="421" spans="1:7" ht="15" customHeight="1" x14ac:dyDescent="0.2">
      <c r="A421" s="7">
        <v>37561</v>
      </c>
      <c r="B421" s="63"/>
      <c r="C421" s="8" t="s">
        <v>2</v>
      </c>
      <c r="D421" s="34">
        <v>15.660233211636202</v>
      </c>
      <c r="E421" s="31">
        <v>4.9452639587472371E-3</v>
      </c>
      <c r="F421" s="9" t="s">
        <v>16</v>
      </c>
      <c r="G421" s="26"/>
    </row>
    <row r="422" spans="1:7" ht="15" customHeight="1" x14ac:dyDescent="0.2">
      <c r="A422" s="7">
        <v>37591</v>
      </c>
      <c r="B422" s="64"/>
      <c r="C422" s="8" t="s">
        <v>3</v>
      </c>
      <c r="D422" s="34">
        <v>15.775992211760069</v>
      </c>
      <c r="E422" s="31">
        <v>7.3919078061911482E-3</v>
      </c>
      <c r="F422" s="9" t="s">
        <v>16</v>
      </c>
      <c r="G422" s="26"/>
    </row>
    <row r="423" spans="1:7" ht="15" customHeight="1" x14ac:dyDescent="0.2">
      <c r="A423" s="7">
        <v>37622</v>
      </c>
      <c r="B423" s="62">
        <v>2003</v>
      </c>
      <c r="C423" s="8" t="s">
        <v>7</v>
      </c>
      <c r="D423" s="34">
        <v>15.944279122324209</v>
      </c>
      <c r="E423" s="31">
        <v>1.06672790088406E-2</v>
      </c>
      <c r="F423" s="9" t="s">
        <v>16</v>
      </c>
      <c r="G423" s="26"/>
    </row>
    <row r="424" spans="1:7" ht="15" customHeight="1" x14ac:dyDescent="0.2">
      <c r="A424" s="7">
        <v>37653</v>
      </c>
      <c r="B424" s="63"/>
      <c r="C424" s="8" t="s">
        <v>8</v>
      </c>
      <c r="D424" s="34">
        <v>16.112236704296251</v>
      </c>
      <c r="E424" s="31">
        <v>1.0534034225283853E-2</v>
      </c>
      <c r="F424" s="9" t="s">
        <v>16</v>
      </c>
      <c r="G424" s="26"/>
    </row>
    <row r="425" spans="1:7" ht="15" customHeight="1" x14ac:dyDescent="0.2">
      <c r="A425" s="7">
        <v>37681</v>
      </c>
      <c r="B425" s="63"/>
      <c r="C425" s="8" t="s">
        <v>9</v>
      </c>
      <c r="D425" s="34">
        <v>16.23161831893324</v>
      </c>
      <c r="E425" s="31">
        <v>7.4093756706761875E-3</v>
      </c>
      <c r="F425" s="9" t="s">
        <v>16</v>
      </c>
      <c r="G425" s="26"/>
    </row>
    <row r="426" spans="1:7" ht="15" customHeight="1" x14ac:dyDescent="0.2">
      <c r="A426" s="7">
        <v>37712</v>
      </c>
      <c r="B426" s="63"/>
      <c r="C426" s="8" t="s">
        <v>10</v>
      </c>
      <c r="D426" s="34">
        <v>16.28809817247874</v>
      </c>
      <c r="E426" s="31">
        <v>3.4796193722482962E-3</v>
      </c>
      <c r="F426" s="9" t="s">
        <v>16</v>
      </c>
      <c r="G426" s="26"/>
    </row>
    <row r="427" spans="1:7" ht="15" customHeight="1" x14ac:dyDescent="0.2">
      <c r="A427" s="7">
        <v>37742</v>
      </c>
      <c r="B427" s="63"/>
      <c r="C427" s="8" t="s">
        <v>11</v>
      </c>
      <c r="D427" s="34">
        <v>16.250884041571211</v>
      </c>
      <c r="E427" s="31">
        <v>-2.2847437750841523E-3</v>
      </c>
      <c r="F427" s="9" t="s">
        <v>16</v>
      </c>
      <c r="G427" s="26"/>
    </row>
    <row r="428" spans="1:7" ht="15" customHeight="1" x14ac:dyDescent="0.2">
      <c r="A428" s="7">
        <v>37773</v>
      </c>
      <c r="B428" s="63"/>
      <c r="C428" s="8" t="s">
        <v>12</v>
      </c>
      <c r="D428" s="34">
        <v>16.193910195137555</v>
      </c>
      <c r="E428" s="31">
        <v>-3.505892127954967E-3</v>
      </c>
      <c r="F428" s="9" t="s">
        <v>16</v>
      </c>
      <c r="G428" s="26"/>
    </row>
    <row r="429" spans="1:7" ht="15" customHeight="1" x14ac:dyDescent="0.2">
      <c r="A429" s="7">
        <v>37803</v>
      </c>
      <c r="B429" s="63"/>
      <c r="C429" s="8" t="s">
        <v>13</v>
      </c>
      <c r="D429" s="34">
        <v>16.122610554947467</v>
      </c>
      <c r="E429" s="31">
        <v>-4.4028674564034033E-3</v>
      </c>
      <c r="F429" s="9" t="s">
        <v>16</v>
      </c>
      <c r="G429" s="26"/>
    </row>
    <row r="430" spans="1:7" ht="15" customHeight="1" x14ac:dyDescent="0.2">
      <c r="A430" s="7">
        <v>37834</v>
      </c>
      <c r="B430" s="63"/>
      <c r="C430" s="8" t="s">
        <v>14</v>
      </c>
      <c r="D430" s="34">
        <v>15.914639549035028</v>
      </c>
      <c r="E430" s="31">
        <v>-1.289933818122401E-2</v>
      </c>
      <c r="F430" s="9" t="s">
        <v>16</v>
      </c>
      <c r="G430" s="26"/>
    </row>
    <row r="431" spans="1:7" ht="15" customHeight="1" x14ac:dyDescent="0.2">
      <c r="A431" s="7">
        <v>37865</v>
      </c>
      <c r="B431" s="63"/>
      <c r="C431" s="8" t="s">
        <v>0</v>
      </c>
      <c r="D431" s="34">
        <v>15.793611291437529</v>
      </c>
      <c r="E431" s="31">
        <v>-7.6048381255884633E-3</v>
      </c>
      <c r="F431" s="9" t="s">
        <v>16</v>
      </c>
      <c r="G431" s="26"/>
    </row>
    <row r="432" spans="1:7" ht="15" customHeight="1" x14ac:dyDescent="0.2">
      <c r="A432" s="7">
        <v>37895</v>
      </c>
      <c r="B432" s="63"/>
      <c r="C432" s="8" t="s">
        <v>1</v>
      </c>
      <c r="D432" s="34">
        <v>15.833295386785823</v>
      </c>
      <c r="E432" s="31">
        <v>2.5126675980565887E-3</v>
      </c>
      <c r="F432" s="9" t="s">
        <v>16</v>
      </c>
      <c r="G432" s="26"/>
    </row>
    <row r="433" spans="1:7" ht="15" customHeight="1" x14ac:dyDescent="0.2">
      <c r="A433" s="7">
        <v>37926</v>
      </c>
      <c r="B433" s="63"/>
      <c r="C433" s="8" t="s">
        <v>2</v>
      </c>
      <c r="D433" s="34">
        <v>15.886975947298456</v>
      </c>
      <c r="E433" s="31">
        <v>3.3903593156881431E-3</v>
      </c>
      <c r="F433" s="9" t="s">
        <v>16</v>
      </c>
      <c r="G433" s="26"/>
    </row>
    <row r="434" spans="1:7" ht="15" customHeight="1" x14ac:dyDescent="0.2">
      <c r="A434" s="7">
        <v>37956</v>
      </c>
      <c r="B434" s="64"/>
      <c r="C434" s="8" t="s">
        <v>3</v>
      </c>
      <c r="D434" s="34">
        <v>15.932093964416435</v>
      </c>
      <c r="E434" s="31">
        <v>2.8399373970004554E-3</v>
      </c>
      <c r="F434" s="9" t="s">
        <v>16</v>
      </c>
      <c r="G434" s="26"/>
    </row>
    <row r="435" spans="1:7" ht="15" customHeight="1" x14ac:dyDescent="0.2">
      <c r="A435" s="7">
        <v>37987</v>
      </c>
      <c r="B435" s="62">
        <v>2004</v>
      </c>
      <c r="C435" s="8" t="s">
        <v>7</v>
      </c>
      <c r="D435" s="34">
        <v>15.995489718396078</v>
      </c>
      <c r="E435" s="31">
        <v>3.9791225259677033E-3</v>
      </c>
      <c r="F435" s="9" t="s">
        <v>16</v>
      </c>
      <c r="G435" s="26"/>
    </row>
    <row r="436" spans="1:7" ht="15" customHeight="1" x14ac:dyDescent="0.2">
      <c r="A436" s="7">
        <v>38018</v>
      </c>
      <c r="B436" s="63"/>
      <c r="C436" s="8" t="s">
        <v>8</v>
      </c>
      <c r="D436" s="34">
        <v>16.025623284573413</v>
      </c>
      <c r="E436" s="31">
        <v>1.8838789376157373E-3</v>
      </c>
      <c r="F436" s="9" t="s">
        <v>16</v>
      </c>
      <c r="G436" s="26"/>
    </row>
    <row r="437" spans="1:7" ht="15" customHeight="1" x14ac:dyDescent="0.2">
      <c r="A437" s="7">
        <v>38047</v>
      </c>
      <c r="B437" s="63"/>
      <c r="C437" s="8" t="s">
        <v>9</v>
      </c>
      <c r="D437" s="34">
        <v>16.124751190796129</v>
      </c>
      <c r="E437" s="31">
        <v>6.1855881960071503E-3</v>
      </c>
      <c r="F437" s="9" t="s">
        <v>16</v>
      </c>
      <c r="G437" s="26"/>
    </row>
    <row r="438" spans="1:7" ht="15" customHeight="1" x14ac:dyDescent="0.2">
      <c r="A438" s="7">
        <v>38078</v>
      </c>
      <c r="B438" s="63"/>
      <c r="C438" s="8" t="s">
        <v>10</v>
      </c>
      <c r="D438" s="34">
        <v>16.213505246367628</v>
      </c>
      <c r="E438" s="31">
        <v>5.5042124074546998E-3</v>
      </c>
      <c r="F438" s="9" t="s">
        <v>16</v>
      </c>
      <c r="G438" s="26"/>
    </row>
    <row r="439" spans="1:7" ht="15" customHeight="1" x14ac:dyDescent="0.2">
      <c r="A439" s="7">
        <v>38108</v>
      </c>
      <c r="B439" s="63"/>
      <c r="C439" s="8" t="s">
        <v>11</v>
      </c>
      <c r="D439" s="34">
        <v>16.365819720214823</v>
      </c>
      <c r="E439" s="31">
        <v>9.3942963925901565E-3</v>
      </c>
      <c r="F439" s="9" t="s">
        <v>16</v>
      </c>
      <c r="G439" s="26"/>
    </row>
    <row r="440" spans="1:7" ht="15" customHeight="1" x14ac:dyDescent="0.2">
      <c r="A440" s="7">
        <v>38139</v>
      </c>
      <c r="B440" s="63"/>
      <c r="C440" s="8" t="s">
        <v>12</v>
      </c>
      <c r="D440" s="34">
        <v>16.494422535430669</v>
      </c>
      <c r="E440" s="31">
        <v>7.858012456106872E-3</v>
      </c>
      <c r="F440" s="9" t="s">
        <v>16</v>
      </c>
      <c r="G440" s="26"/>
    </row>
    <row r="441" spans="1:7" ht="15" customHeight="1" x14ac:dyDescent="0.2">
      <c r="A441" s="7">
        <v>38169</v>
      </c>
      <c r="B441" s="63"/>
      <c r="C441" s="8" t="s">
        <v>13</v>
      </c>
      <c r="D441" s="34">
        <v>16.583341255298219</v>
      </c>
      <c r="E441" s="31">
        <v>5.3908355795147453E-3</v>
      </c>
      <c r="F441" s="9" t="s">
        <v>16</v>
      </c>
      <c r="G441" s="26"/>
    </row>
    <row r="442" spans="1:7" ht="15" customHeight="1" x14ac:dyDescent="0.2">
      <c r="A442" s="7">
        <v>38200</v>
      </c>
      <c r="B442" s="63"/>
      <c r="C442" s="8" t="s">
        <v>14</v>
      </c>
      <c r="D442" s="34">
        <v>16.720012621020565</v>
      </c>
      <c r="E442" s="31">
        <v>8.2414854532818251E-3</v>
      </c>
      <c r="F442" s="9" t="s">
        <v>16</v>
      </c>
      <c r="G442" s="26"/>
    </row>
    <row r="443" spans="1:7" ht="15" customHeight="1" x14ac:dyDescent="0.2">
      <c r="A443" s="7">
        <v>38231</v>
      </c>
      <c r="B443" s="63"/>
      <c r="C443" s="8" t="s">
        <v>0</v>
      </c>
      <c r="D443" s="34">
        <v>16.748005551349237</v>
      </c>
      <c r="E443" s="31">
        <v>1.67421705731719E-3</v>
      </c>
      <c r="F443" s="9" t="s">
        <v>16</v>
      </c>
      <c r="G443" s="26"/>
    </row>
    <row r="444" spans="1:7" ht="15" customHeight="1" x14ac:dyDescent="0.2">
      <c r="A444" s="7">
        <v>38261</v>
      </c>
      <c r="B444" s="63"/>
      <c r="C444" s="8" t="s">
        <v>1</v>
      </c>
      <c r="D444" s="34">
        <v>16.845157486019342</v>
      </c>
      <c r="E444" s="31">
        <v>5.8008062137449952E-3</v>
      </c>
      <c r="F444" s="9" t="s">
        <v>16</v>
      </c>
      <c r="G444" s="26"/>
    </row>
    <row r="445" spans="1:7" ht="15" customHeight="1" x14ac:dyDescent="0.2">
      <c r="A445" s="7">
        <v>38292</v>
      </c>
      <c r="B445" s="63"/>
      <c r="C445" s="8" t="s">
        <v>2</v>
      </c>
      <c r="D445" s="34">
        <v>16.825397770493218</v>
      </c>
      <c r="E445" s="31">
        <v>-1.1730205278591432E-3</v>
      </c>
      <c r="F445" s="9" t="s">
        <v>16</v>
      </c>
      <c r="G445" s="26"/>
    </row>
    <row r="446" spans="1:7" ht="15" customHeight="1" x14ac:dyDescent="0.2">
      <c r="A446" s="7">
        <v>38322</v>
      </c>
      <c r="B446" s="64"/>
      <c r="C446" s="8" t="s">
        <v>3</v>
      </c>
      <c r="D446" s="34">
        <v>16.960422493255056</v>
      </c>
      <c r="E446" s="31">
        <v>8.0250538265804767E-3</v>
      </c>
      <c r="F446" s="9" t="s">
        <v>16</v>
      </c>
      <c r="G446" s="26"/>
    </row>
    <row r="447" spans="1:7" ht="15" customHeight="1" x14ac:dyDescent="0.2">
      <c r="A447" s="7">
        <v>38353</v>
      </c>
      <c r="B447" s="62">
        <v>2005</v>
      </c>
      <c r="C447" s="8" t="s">
        <v>7</v>
      </c>
      <c r="D447" s="34">
        <v>17.075687500490769</v>
      </c>
      <c r="E447" s="31">
        <v>6.7961165048543966E-3</v>
      </c>
      <c r="F447" s="9" t="s">
        <v>16</v>
      </c>
      <c r="G447" s="26"/>
    </row>
    <row r="448" spans="1:7" ht="15" customHeight="1" x14ac:dyDescent="0.2">
      <c r="A448" s="7">
        <v>38384</v>
      </c>
      <c r="B448" s="63"/>
      <c r="C448" s="8" t="s">
        <v>8</v>
      </c>
      <c r="D448" s="34">
        <v>17.276577941673015</v>
      </c>
      <c r="E448" s="31">
        <v>1.1764705882352931E-2</v>
      </c>
      <c r="F448" s="9" t="s">
        <v>16</v>
      </c>
      <c r="G448" s="26"/>
    </row>
    <row r="449" spans="1:7" ht="15" customHeight="1" x14ac:dyDescent="0.2">
      <c r="A449" s="7">
        <v>38412</v>
      </c>
      <c r="B449" s="63"/>
      <c r="C449" s="8" t="s">
        <v>9</v>
      </c>
      <c r="D449" s="34">
        <v>17.535100886473113</v>
      </c>
      <c r="E449" s="31">
        <v>1.4963781929088765E-2</v>
      </c>
      <c r="F449" s="9" t="s">
        <v>16</v>
      </c>
      <c r="G449" s="26"/>
    </row>
    <row r="450" spans="1:7" ht="15" customHeight="1" x14ac:dyDescent="0.2">
      <c r="A450" s="7">
        <v>38443</v>
      </c>
      <c r="B450" s="63"/>
      <c r="C450" s="8" t="s">
        <v>10</v>
      </c>
      <c r="D450" s="34">
        <v>17.796917117194237</v>
      </c>
      <c r="E450" s="31">
        <v>1.4930979434688735E-2</v>
      </c>
      <c r="F450" s="9" t="s">
        <v>16</v>
      </c>
      <c r="G450" s="26"/>
    </row>
    <row r="451" spans="1:7" ht="15" customHeight="1" x14ac:dyDescent="0.2">
      <c r="A451" s="7">
        <v>38473</v>
      </c>
      <c r="B451" s="63"/>
      <c r="C451" s="8" t="s">
        <v>11</v>
      </c>
      <c r="D451" s="34">
        <v>17.849609691930564</v>
      </c>
      <c r="E451" s="31">
        <v>2.9607698001481069E-3</v>
      </c>
      <c r="F451" s="9" t="s">
        <v>16</v>
      </c>
      <c r="G451" s="26"/>
    </row>
    <row r="452" spans="1:7" ht="15" customHeight="1" x14ac:dyDescent="0.2">
      <c r="A452" s="7">
        <v>38504</v>
      </c>
      <c r="B452" s="63"/>
      <c r="C452" s="8" t="s">
        <v>12</v>
      </c>
      <c r="D452" s="34">
        <v>17.915475410350972</v>
      </c>
      <c r="E452" s="31">
        <v>3.6900369003689247E-3</v>
      </c>
      <c r="F452" s="9" t="s">
        <v>16</v>
      </c>
      <c r="G452" s="26"/>
    </row>
    <row r="453" spans="1:7" ht="15" customHeight="1" x14ac:dyDescent="0.2">
      <c r="A453" s="7">
        <v>38534</v>
      </c>
      <c r="B453" s="63"/>
      <c r="C453" s="8" t="s">
        <v>13</v>
      </c>
      <c r="D453" s="34">
        <v>18.124599066335765</v>
      </c>
      <c r="E453" s="31">
        <v>1.1672794117647023E-2</v>
      </c>
      <c r="F453" s="9" t="s">
        <v>16</v>
      </c>
      <c r="G453" s="26"/>
    </row>
    <row r="454" spans="1:7" ht="15" customHeight="1" x14ac:dyDescent="0.2">
      <c r="A454" s="7">
        <v>38565</v>
      </c>
      <c r="B454" s="63"/>
      <c r="C454" s="8" t="s">
        <v>14</v>
      </c>
      <c r="D454" s="34">
        <v>18.287616719426278</v>
      </c>
      <c r="E454" s="31">
        <v>8.9942763695830766E-3</v>
      </c>
      <c r="F454" s="9" t="s">
        <v>16</v>
      </c>
      <c r="G454" s="26"/>
    </row>
    <row r="455" spans="1:7" ht="15" customHeight="1" x14ac:dyDescent="0.2">
      <c r="A455" s="7">
        <v>38596</v>
      </c>
      <c r="B455" s="63"/>
      <c r="C455" s="8" t="s">
        <v>0</v>
      </c>
      <c r="D455" s="34">
        <v>18.498387018371581</v>
      </c>
      <c r="E455" s="31">
        <v>1.1525301638753836E-2</v>
      </c>
      <c r="F455" s="9" t="s">
        <v>16</v>
      </c>
      <c r="G455" s="26"/>
    </row>
    <row r="456" spans="1:7" ht="15" customHeight="1" x14ac:dyDescent="0.2">
      <c r="A456" s="7">
        <v>38626</v>
      </c>
      <c r="B456" s="63"/>
      <c r="C456" s="8" t="s">
        <v>1</v>
      </c>
      <c r="D456" s="34">
        <v>18.644938241856991</v>
      </c>
      <c r="E456" s="31">
        <v>7.9223784938579362E-3</v>
      </c>
      <c r="F456" s="9" t="s">
        <v>16</v>
      </c>
      <c r="G456" s="26"/>
    </row>
    <row r="457" spans="1:7" ht="15" customHeight="1" x14ac:dyDescent="0.2">
      <c r="A457" s="7">
        <v>38657</v>
      </c>
      <c r="B457" s="63"/>
      <c r="C457" s="8" t="s">
        <v>2</v>
      </c>
      <c r="D457" s="34">
        <v>18.852415254881276</v>
      </c>
      <c r="E457" s="31">
        <v>1.112779298772402E-2</v>
      </c>
      <c r="F457" s="9" t="s">
        <v>16</v>
      </c>
      <c r="G457" s="26"/>
    </row>
    <row r="458" spans="1:7" ht="15" customHeight="1" x14ac:dyDescent="0.2">
      <c r="A458" s="7">
        <v>38687</v>
      </c>
      <c r="B458" s="64"/>
      <c r="C458" s="8" t="s">
        <v>3</v>
      </c>
      <c r="D458" s="34">
        <v>18.995673192445661</v>
      </c>
      <c r="E458" s="31">
        <v>7.5989169359769815E-3</v>
      </c>
      <c r="F458" s="9" t="s">
        <v>16</v>
      </c>
      <c r="G458" s="26"/>
    </row>
    <row r="459" spans="1:7" ht="15" customHeight="1" x14ac:dyDescent="0.2">
      <c r="A459" s="7">
        <v>38718</v>
      </c>
      <c r="B459" s="62">
        <v>2006</v>
      </c>
      <c r="C459" s="8" t="s">
        <v>7</v>
      </c>
      <c r="D459" s="34">
        <v>19.244316279482703</v>
      </c>
      <c r="E459" s="31">
        <v>1.308945908460476E-2</v>
      </c>
      <c r="F459" s="9" t="s">
        <v>16</v>
      </c>
      <c r="G459" s="26"/>
    </row>
    <row r="460" spans="1:7" ht="15" customHeight="1" x14ac:dyDescent="0.2">
      <c r="A460" s="7">
        <v>38749</v>
      </c>
      <c r="B460" s="63"/>
      <c r="C460" s="8" t="s">
        <v>8</v>
      </c>
      <c r="D460" s="34">
        <v>19.329941713429232</v>
      </c>
      <c r="E460" s="31">
        <v>4.449388209121212E-3</v>
      </c>
      <c r="F460" s="9" t="s">
        <v>16</v>
      </c>
      <c r="G460" s="26"/>
    </row>
    <row r="461" spans="1:7" ht="15" customHeight="1" x14ac:dyDescent="0.2">
      <c r="A461" s="7">
        <v>38777</v>
      </c>
      <c r="B461" s="63"/>
      <c r="C461" s="8" t="s">
        <v>9</v>
      </c>
      <c r="D461" s="34">
        <v>19.488019437638211</v>
      </c>
      <c r="E461" s="31">
        <v>8.1778686429848681E-3</v>
      </c>
      <c r="F461" s="9" t="s">
        <v>16</v>
      </c>
      <c r="G461" s="26"/>
    </row>
    <row r="462" spans="1:7" ht="15" customHeight="1" x14ac:dyDescent="0.2">
      <c r="A462" s="7">
        <v>38808</v>
      </c>
      <c r="B462" s="63"/>
      <c r="C462" s="8" t="s">
        <v>10</v>
      </c>
      <c r="D462" s="34">
        <v>19.64280387592617</v>
      </c>
      <c r="E462" s="31">
        <v>7.9425433037601349E-3</v>
      </c>
      <c r="F462" s="9" t="s">
        <v>16</v>
      </c>
      <c r="G462" s="26"/>
    </row>
    <row r="463" spans="1:7" ht="15" customHeight="1" x14ac:dyDescent="0.2">
      <c r="A463" s="7">
        <v>38838</v>
      </c>
      <c r="B463" s="63"/>
      <c r="C463" s="8" t="s">
        <v>11</v>
      </c>
      <c r="D463" s="34">
        <v>19.672443449215354</v>
      </c>
      <c r="E463" s="31">
        <v>1.5089278229524067E-3</v>
      </c>
      <c r="F463" s="9" t="s">
        <v>16</v>
      </c>
      <c r="G463" s="26"/>
    </row>
    <row r="464" spans="1:7" ht="15" customHeight="1" x14ac:dyDescent="0.2">
      <c r="A464" s="7">
        <v>38869</v>
      </c>
      <c r="B464" s="63"/>
      <c r="C464" s="8" t="s">
        <v>12</v>
      </c>
      <c r="D464" s="34">
        <v>19.754775597240865</v>
      </c>
      <c r="E464" s="31">
        <v>4.1851510839541308E-3</v>
      </c>
      <c r="F464" s="9" t="s">
        <v>16</v>
      </c>
      <c r="G464" s="26"/>
    </row>
    <row r="465" spans="1:7" ht="15" customHeight="1" x14ac:dyDescent="0.2">
      <c r="A465" s="7">
        <v>38899</v>
      </c>
      <c r="B465" s="63"/>
      <c r="C465" s="8" t="s">
        <v>13</v>
      </c>
      <c r="D465" s="34">
        <v>19.911206678489332</v>
      </c>
      <c r="E465" s="31">
        <v>7.9186463282487525E-3</v>
      </c>
      <c r="F465" s="9" t="s">
        <v>16</v>
      </c>
      <c r="G465" s="26"/>
    </row>
    <row r="466" spans="1:7" ht="15" customHeight="1" x14ac:dyDescent="0.2">
      <c r="A466" s="7">
        <v>38930</v>
      </c>
      <c r="B466" s="63"/>
      <c r="C466" s="8" t="s">
        <v>14</v>
      </c>
      <c r="D466" s="34">
        <v>20.074224331579842</v>
      </c>
      <c r="E466" s="31">
        <v>8.1872312272576481E-3</v>
      </c>
      <c r="F466" s="9" t="s">
        <v>16</v>
      </c>
      <c r="G466" s="26"/>
    </row>
    <row r="467" spans="1:7" ht="15" customHeight="1" x14ac:dyDescent="0.2">
      <c r="A467" s="7">
        <v>38961</v>
      </c>
      <c r="B467" s="63"/>
      <c r="C467" s="8" t="s">
        <v>0</v>
      </c>
      <c r="D467" s="34">
        <v>20.212542340262697</v>
      </c>
      <c r="E467" s="31">
        <v>6.8903289311787663E-3</v>
      </c>
      <c r="F467" s="9" t="s">
        <v>16</v>
      </c>
      <c r="G467" s="26"/>
    </row>
    <row r="468" spans="1:7" ht="15" customHeight="1" x14ac:dyDescent="0.2">
      <c r="A468" s="7">
        <v>38991</v>
      </c>
      <c r="B468" s="63"/>
      <c r="C468" s="8" t="s">
        <v>1</v>
      </c>
      <c r="D468" s="34">
        <v>20.340980491182496</v>
      </c>
      <c r="E468" s="31">
        <v>6.3543788187372802E-3</v>
      </c>
      <c r="F468" s="9" t="s">
        <v>16</v>
      </c>
      <c r="G468" s="26"/>
    </row>
    <row r="469" spans="1:7" ht="15" customHeight="1" x14ac:dyDescent="0.2">
      <c r="A469" s="7">
        <v>39022</v>
      </c>
      <c r="B469" s="63"/>
      <c r="C469" s="8" t="s">
        <v>2</v>
      </c>
      <c r="D469" s="34">
        <v>20.551750790127802</v>
      </c>
      <c r="E469" s="31">
        <v>1.0361855419736105E-2</v>
      </c>
      <c r="F469" s="9" t="s">
        <v>16</v>
      </c>
      <c r="G469" s="26"/>
    </row>
    <row r="470" spans="1:7" ht="15" customHeight="1" x14ac:dyDescent="0.2">
      <c r="A470" s="7">
        <v>39052</v>
      </c>
      <c r="B470" s="64"/>
      <c r="C470" s="8" t="s">
        <v>3</v>
      </c>
      <c r="D470" s="34">
        <v>20.890959239992902</v>
      </c>
      <c r="E470" s="31">
        <v>1.6505087733354715E-2</v>
      </c>
      <c r="F470" s="9" t="s">
        <v>16</v>
      </c>
      <c r="G470" s="26"/>
    </row>
    <row r="471" spans="1:7" ht="15" customHeight="1" x14ac:dyDescent="0.2">
      <c r="A471" s="7">
        <v>39083</v>
      </c>
      <c r="B471" s="62">
        <v>2007</v>
      </c>
      <c r="C471" s="8" t="s">
        <v>7</v>
      </c>
      <c r="D471" s="34">
        <v>21.152775470714026</v>
      </c>
      <c r="E471" s="31">
        <v>1.2532513596594966E-2</v>
      </c>
      <c r="F471" s="9" t="s">
        <v>16</v>
      </c>
      <c r="G471" s="26"/>
    </row>
    <row r="472" spans="1:7" ht="15" customHeight="1" x14ac:dyDescent="0.2">
      <c r="A472" s="7">
        <v>39114</v>
      </c>
      <c r="B472" s="63"/>
      <c r="C472" s="8" t="s">
        <v>8</v>
      </c>
      <c r="D472" s="34">
        <v>21.333906196370144</v>
      </c>
      <c r="E472" s="31">
        <v>8.5629768021173464E-3</v>
      </c>
      <c r="F472" s="9" t="s">
        <v>16</v>
      </c>
      <c r="G472" s="26"/>
    </row>
    <row r="473" spans="1:7" ht="15" customHeight="1" x14ac:dyDescent="0.2">
      <c r="A473" s="7">
        <v>39142</v>
      </c>
      <c r="B473" s="63"/>
      <c r="C473" s="8" t="s">
        <v>9</v>
      </c>
      <c r="D473" s="34">
        <v>21.584195926367698</v>
      </c>
      <c r="E473" s="31">
        <v>1.1732016054337838E-2</v>
      </c>
      <c r="F473" s="9" t="s">
        <v>16</v>
      </c>
      <c r="G473" s="26"/>
    </row>
    <row r="474" spans="1:7" ht="15" customHeight="1" x14ac:dyDescent="0.2">
      <c r="A474" s="7">
        <v>39173</v>
      </c>
      <c r="B474" s="63"/>
      <c r="C474" s="8" t="s">
        <v>10</v>
      </c>
      <c r="D474" s="34">
        <v>21.794966225313004</v>
      </c>
      <c r="E474" s="31">
        <v>9.7650289899298224E-3</v>
      </c>
      <c r="F474" s="9" t="s">
        <v>16</v>
      </c>
      <c r="G474" s="26"/>
    </row>
    <row r="475" spans="1:7" ht="15" customHeight="1" x14ac:dyDescent="0.2">
      <c r="A475" s="7">
        <v>39203</v>
      </c>
      <c r="B475" s="63"/>
      <c r="C475" s="8" t="s">
        <v>11</v>
      </c>
      <c r="D475" s="34">
        <v>21.997503309455759</v>
      </c>
      <c r="E475" s="31">
        <v>9.2928377153217705E-3</v>
      </c>
      <c r="F475" s="9" t="s">
        <v>16</v>
      </c>
      <c r="G475" s="26"/>
    </row>
    <row r="476" spans="1:7" ht="15" customHeight="1" x14ac:dyDescent="0.2">
      <c r="A476" s="7">
        <v>39234</v>
      </c>
      <c r="B476" s="63"/>
      <c r="C476" s="8" t="s">
        <v>12</v>
      </c>
      <c r="D476" s="34">
        <v>22.260966183137388</v>
      </c>
      <c r="E476" s="31">
        <v>1.1976944382064482E-2</v>
      </c>
      <c r="F476" s="9" t="s">
        <v>16</v>
      </c>
      <c r="G476" s="26"/>
    </row>
    <row r="477" spans="1:7" ht="15" customHeight="1" x14ac:dyDescent="0.2">
      <c r="A477" s="7">
        <v>39264</v>
      </c>
      <c r="B477" s="63"/>
      <c r="C477" s="8" t="s">
        <v>13</v>
      </c>
      <c r="D477" s="34">
        <v>22.573828345634325</v>
      </c>
      <c r="E477" s="31">
        <v>1.4054293956653641E-2</v>
      </c>
      <c r="F477" s="9" t="s">
        <v>16</v>
      </c>
      <c r="G477" s="26"/>
    </row>
    <row r="478" spans="1:7" ht="15" customHeight="1" x14ac:dyDescent="0.2">
      <c r="A478" s="7">
        <v>39295</v>
      </c>
      <c r="B478" s="63"/>
      <c r="C478" s="8" t="s">
        <v>14</v>
      </c>
      <c r="D478" s="34">
        <v>22.801065074184734</v>
      </c>
      <c r="E478" s="31">
        <v>1.0066379750528816E-2</v>
      </c>
      <c r="F478" s="9" t="s">
        <v>16</v>
      </c>
      <c r="G478" s="26"/>
    </row>
    <row r="479" spans="1:7" ht="15" customHeight="1" x14ac:dyDescent="0.2">
      <c r="A479" s="7">
        <v>39326</v>
      </c>
      <c r="B479" s="63"/>
      <c r="C479" s="8" t="s">
        <v>0</v>
      </c>
      <c r="D479" s="34">
        <v>23.01677530201157</v>
      </c>
      <c r="E479" s="31">
        <v>9.4605329674297845E-3</v>
      </c>
      <c r="F479" s="9" t="s">
        <v>16</v>
      </c>
      <c r="G479" s="26"/>
    </row>
    <row r="480" spans="1:7" ht="15" customHeight="1" x14ac:dyDescent="0.2">
      <c r="A480" s="7">
        <v>39356</v>
      </c>
      <c r="B480" s="63"/>
      <c r="C480" s="8" t="s">
        <v>1</v>
      </c>
      <c r="D480" s="34">
        <v>23.171559740299529</v>
      </c>
      <c r="E480" s="31">
        <v>6.724853340964356E-3</v>
      </c>
      <c r="F480" s="9" t="s">
        <v>16</v>
      </c>
      <c r="G480" s="26"/>
    </row>
    <row r="481" spans="1:7" ht="15" customHeight="1" x14ac:dyDescent="0.2">
      <c r="A481" s="7">
        <v>39387</v>
      </c>
      <c r="B481" s="63"/>
      <c r="C481" s="8" t="s">
        <v>2</v>
      </c>
      <c r="D481" s="34">
        <v>23.077701091550448</v>
      </c>
      <c r="E481" s="31">
        <v>-4.0505969300738574E-3</v>
      </c>
      <c r="F481" s="9" t="s">
        <v>16</v>
      </c>
      <c r="G481" s="26"/>
    </row>
    <row r="482" spans="1:7" ht="15" customHeight="1" x14ac:dyDescent="0.2">
      <c r="A482" s="7">
        <v>39417</v>
      </c>
      <c r="B482" s="64"/>
      <c r="C482" s="8" t="s">
        <v>3</v>
      </c>
      <c r="D482" s="34">
        <v>23.248951959443506</v>
      </c>
      <c r="E482" s="31">
        <v>7.4206207634676564E-3</v>
      </c>
      <c r="F482" s="9" t="s">
        <v>16</v>
      </c>
      <c r="G482" s="26"/>
    </row>
    <row r="483" spans="1:7" ht="15" customHeight="1" x14ac:dyDescent="0.2">
      <c r="A483" s="7">
        <v>39448</v>
      </c>
      <c r="B483" s="62">
        <v>2008</v>
      </c>
      <c r="C483" s="8" t="s">
        <v>7</v>
      </c>
      <c r="D483" s="34">
        <v>23.495948403520035</v>
      </c>
      <c r="E483" s="31">
        <v>1.0623981868404278E-2</v>
      </c>
      <c r="F483" s="9" t="s">
        <v>16</v>
      </c>
      <c r="G483" s="26"/>
    </row>
    <row r="484" spans="1:7" ht="15" customHeight="1" x14ac:dyDescent="0.2">
      <c r="A484" s="7">
        <v>39479</v>
      </c>
      <c r="B484" s="63"/>
      <c r="C484" s="8" t="s">
        <v>8</v>
      </c>
      <c r="D484" s="34">
        <v>23.642499627005449</v>
      </c>
      <c r="E484" s="31">
        <v>6.2372976382368403E-3</v>
      </c>
      <c r="F484" s="9" t="s">
        <v>16</v>
      </c>
      <c r="G484" s="26"/>
    </row>
    <row r="485" spans="1:7" ht="15" customHeight="1" x14ac:dyDescent="0.2">
      <c r="A485" s="7">
        <v>39508</v>
      </c>
      <c r="B485" s="63"/>
      <c r="C485" s="8" t="s">
        <v>9</v>
      </c>
      <c r="D485" s="34">
        <v>24.111792870750854</v>
      </c>
      <c r="E485" s="31">
        <v>1.9849561220225617E-2</v>
      </c>
      <c r="F485" s="9" t="s">
        <v>16</v>
      </c>
      <c r="G485" s="26"/>
    </row>
    <row r="486" spans="1:7" ht="15" customHeight="1" x14ac:dyDescent="0.2">
      <c r="A486" s="7">
        <v>39539</v>
      </c>
      <c r="B486" s="63"/>
      <c r="C486" s="8" t="s">
        <v>10</v>
      </c>
      <c r="D486" s="34">
        <v>24.735659527925666</v>
      </c>
      <c r="E486" s="31">
        <v>2.5873922379766424E-2</v>
      </c>
      <c r="F486" s="9" t="s">
        <v>17</v>
      </c>
      <c r="G486" s="26"/>
    </row>
    <row r="487" spans="1:7" ht="15" customHeight="1" x14ac:dyDescent="0.2">
      <c r="A487" s="7">
        <v>39569</v>
      </c>
      <c r="B487" s="63"/>
      <c r="C487" s="8" t="s">
        <v>11</v>
      </c>
      <c r="D487" s="34">
        <v>24.874179221282052</v>
      </c>
      <c r="E487" s="31">
        <v>5.6000000000000745E-3</v>
      </c>
      <c r="F487" s="9" t="s">
        <v>17</v>
      </c>
      <c r="G487" s="26"/>
    </row>
    <row r="488" spans="1:7" ht="15" customHeight="1" x14ac:dyDescent="0.2">
      <c r="A488" s="7">
        <v>39600</v>
      </c>
      <c r="B488" s="63"/>
      <c r="C488" s="8" t="s">
        <v>12</v>
      </c>
      <c r="D488" s="34">
        <v>25.032487442260777</v>
      </c>
      <c r="E488" s="31">
        <v>6.3643595863166307E-3</v>
      </c>
      <c r="F488" s="9" t="s">
        <v>17</v>
      </c>
      <c r="G488" s="26"/>
    </row>
    <row r="489" spans="1:7" ht="15" customHeight="1" x14ac:dyDescent="0.2">
      <c r="A489" s="7">
        <v>39630</v>
      </c>
      <c r="B489" s="63"/>
      <c r="C489" s="8" t="s">
        <v>13</v>
      </c>
      <c r="D489" s="34">
        <v>25.124009382514096</v>
      </c>
      <c r="E489" s="31">
        <v>3.6561264822132103E-3</v>
      </c>
      <c r="F489" s="9" t="s">
        <v>17</v>
      </c>
      <c r="G489" s="26"/>
    </row>
    <row r="490" spans="1:7" ht="15" customHeight="1" x14ac:dyDescent="0.2">
      <c r="A490" s="7">
        <v>39661</v>
      </c>
      <c r="B490" s="63"/>
      <c r="C490" s="8" t="s">
        <v>14</v>
      </c>
      <c r="D490" s="34">
        <v>25.242740548248143</v>
      </c>
      <c r="E490" s="31">
        <v>4.7258048636409826E-3</v>
      </c>
      <c r="F490" s="9" t="s">
        <v>17</v>
      </c>
      <c r="G490" s="26"/>
    </row>
    <row r="491" spans="1:7" ht="15" customHeight="1" x14ac:dyDescent="0.2">
      <c r="A491" s="7">
        <v>39692</v>
      </c>
      <c r="B491" s="63"/>
      <c r="C491" s="8" t="s">
        <v>0</v>
      </c>
      <c r="D491" s="34">
        <v>25.371365977793353</v>
      </c>
      <c r="E491" s="31">
        <v>5.0955414012738079E-3</v>
      </c>
      <c r="F491" s="9" t="s">
        <v>17</v>
      </c>
      <c r="G491" s="26"/>
    </row>
    <row r="492" spans="1:7" ht="15" customHeight="1" x14ac:dyDescent="0.2">
      <c r="A492" s="7">
        <v>39722</v>
      </c>
      <c r="B492" s="63"/>
      <c r="C492" s="8" t="s">
        <v>1</v>
      </c>
      <c r="D492" s="34">
        <v>25.480202879716224</v>
      </c>
      <c r="E492" s="31">
        <v>4.2897533391829884E-3</v>
      </c>
      <c r="F492" s="9" t="s">
        <v>17</v>
      </c>
      <c r="G492" s="26"/>
    </row>
    <row r="493" spans="1:7" ht="15" customHeight="1" x14ac:dyDescent="0.2">
      <c r="A493" s="7">
        <v>39753</v>
      </c>
      <c r="B493" s="63"/>
      <c r="C493" s="8" t="s">
        <v>2</v>
      </c>
      <c r="D493" s="34">
        <v>25.566777688063961</v>
      </c>
      <c r="E493" s="31">
        <v>3.3977283758856295E-3</v>
      </c>
      <c r="F493" s="9" t="s">
        <v>17</v>
      </c>
      <c r="G493" s="26"/>
    </row>
    <row r="494" spans="1:7" ht="15" customHeight="1" x14ac:dyDescent="0.2">
      <c r="A494" s="7">
        <v>39783</v>
      </c>
      <c r="B494" s="64"/>
      <c r="C494" s="8" t="s">
        <v>3</v>
      </c>
      <c r="D494" s="34">
        <v>25.653352496411703</v>
      </c>
      <c r="E494" s="31">
        <v>3.3862229102166958E-3</v>
      </c>
      <c r="F494" s="9" t="s">
        <v>17</v>
      </c>
      <c r="G494" s="26"/>
    </row>
    <row r="495" spans="1:7" ht="15" customHeight="1" x14ac:dyDescent="0.2">
      <c r="A495" s="7">
        <v>39814</v>
      </c>
      <c r="B495" s="62">
        <v>2009</v>
      </c>
      <c r="C495" s="8" t="s">
        <v>7</v>
      </c>
      <c r="D495" s="34">
        <v>25.789398623815295</v>
      </c>
      <c r="E495" s="31">
        <v>5.3032494455695495E-3</v>
      </c>
      <c r="F495" s="9" t="s">
        <v>17</v>
      </c>
      <c r="G495" s="26"/>
    </row>
    <row r="496" spans="1:7" ht="15" customHeight="1" x14ac:dyDescent="0.2">
      <c r="A496" s="7">
        <v>39845</v>
      </c>
      <c r="B496" s="63"/>
      <c r="C496" s="8" t="s">
        <v>8</v>
      </c>
      <c r="D496" s="34">
        <v>25.90070909169096</v>
      </c>
      <c r="E496" s="31">
        <v>4.3161327450603193E-3</v>
      </c>
      <c r="F496" s="9" t="s">
        <v>17</v>
      </c>
      <c r="G496" s="26"/>
    </row>
    <row r="497" spans="1:7" ht="15" customHeight="1" x14ac:dyDescent="0.2">
      <c r="A497" s="7">
        <v>39873</v>
      </c>
      <c r="B497" s="63"/>
      <c r="C497" s="8" t="s">
        <v>9</v>
      </c>
      <c r="D497" s="34">
        <v>26.066438010528064</v>
      </c>
      <c r="E497" s="31">
        <v>6.398624773183148E-3</v>
      </c>
      <c r="F497" s="9" t="s">
        <v>17</v>
      </c>
      <c r="G497" s="26"/>
    </row>
    <row r="498" spans="1:7" ht="15" customHeight="1" x14ac:dyDescent="0.2">
      <c r="A498" s="7">
        <v>39904</v>
      </c>
      <c r="B498" s="63"/>
      <c r="C498" s="8" t="s">
        <v>10</v>
      </c>
      <c r="D498" s="34">
        <v>26.153012818875805</v>
      </c>
      <c r="E498" s="31">
        <v>3.3213133421903262E-3</v>
      </c>
      <c r="F498" s="9" t="s">
        <v>17</v>
      </c>
      <c r="G498" s="26"/>
    </row>
    <row r="499" spans="1:7" ht="15" customHeight="1" x14ac:dyDescent="0.2">
      <c r="A499" s="7">
        <v>39934</v>
      </c>
      <c r="B499" s="63"/>
      <c r="C499" s="8" t="s">
        <v>11</v>
      </c>
      <c r="D499" s="34">
        <v>26.23958762722355</v>
      </c>
      <c r="E499" s="31">
        <v>3.3103187364040255E-3</v>
      </c>
      <c r="F499" s="9" t="s">
        <v>17</v>
      </c>
      <c r="G499" s="26"/>
    </row>
    <row r="500" spans="1:7" ht="15" customHeight="1" x14ac:dyDescent="0.2">
      <c r="A500" s="7">
        <v>39965</v>
      </c>
      <c r="B500" s="63"/>
      <c r="C500" s="8" t="s">
        <v>12</v>
      </c>
      <c r="D500" s="34">
        <v>26.350898095099211</v>
      </c>
      <c r="E500" s="31">
        <v>4.2420814479638734E-3</v>
      </c>
      <c r="F500" s="9" t="s">
        <v>17</v>
      </c>
      <c r="G500" s="26"/>
    </row>
    <row r="501" spans="1:7" ht="15" customHeight="1" x14ac:dyDescent="0.2">
      <c r="A501" s="7">
        <v>39995</v>
      </c>
      <c r="B501" s="63"/>
      <c r="C501" s="8" t="s">
        <v>13</v>
      </c>
      <c r="D501" s="34">
        <v>26.514153447983524</v>
      </c>
      <c r="E501" s="31">
        <v>6.1954379048155322E-3</v>
      </c>
      <c r="F501" s="9" t="s">
        <v>17</v>
      </c>
      <c r="G501" s="26"/>
    </row>
    <row r="502" spans="1:7" ht="15" customHeight="1" x14ac:dyDescent="0.2">
      <c r="A502" s="7">
        <v>40026</v>
      </c>
      <c r="B502" s="63"/>
      <c r="C502" s="8" t="s">
        <v>14</v>
      </c>
      <c r="D502" s="34">
        <v>26.73430081778206</v>
      </c>
      <c r="E502" s="31">
        <v>8.3030133407966025E-3</v>
      </c>
      <c r="F502" s="9" t="s">
        <v>17</v>
      </c>
      <c r="G502" s="26"/>
    </row>
    <row r="503" spans="1:7" ht="15" customHeight="1" x14ac:dyDescent="0.2">
      <c r="A503" s="7">
        <v>40057</v>
      </c>
      <c r="B503" s="63"/>
      <c r="C503" s="8" t="s">
        <v>0</v>
      </c>
      <c r="D503" s="34">
        <v>26.932186094005463</v>
      </c>
      <c r="E503" s="31">
        <v>7.401924500369971E-3</v>
      </c>
      <c r="F503" s="9" t="s">
        <v>17</v>
      </c>
      <c r="G503" s="26"/>
    </row>
    <row r="504" spans="1:7" ht="15" customHeight="1" x14ac:dyDescent="0.2">
      <c r="A504" s="7">
        <v>40087</v>
      </c>
      <c r="B504" s="63"/>
      <c r="C504" s="8" t="s">
        <v>1</v>
      </c>
      <c r="D504" s="34">
        <v>27.147386331898417</v>
      </c>
      <c r="E504" s="31">
        <v>7.9904481998531295E-3</v>
      </c>
      <c r="F504" s="9" t="s">
        <v>17</v>
      </c>
      <c r="G504" s="26"/>
    </row>
    <row r="505" spans="1:7" ht="15" customHeight="1" x14ac:dyDescent="0.2">
      <c r="A505" s="7">
        <v>40118</v>
      </c>
      <c r="B505" s="63"/>
      <c r="C505" s="8" t="s">
        <v>2</v>
      </c>
      <c r="D505" s="34">
        <v>27.372480833602538</v>
      </c>
      <c r="E505" s="31">
        <v>8.2915717539862079E-3</v>
      </c>
      <c r="F505" s="9" t="s">
        <v>17</v>
      </c>
      <c r="G505" s="26"/>
    </row>
    <row r="506" spans="1:7" ht="15" customHeight="1" x14ac:dyDescent="0.2">
      <c r="A506" s="7">
        <v>40148</v>
      </c>
      <c r="B506" s="64"/>
      <c r="C506" s="8" t="s">
        <v>3</v>
      </c>
      <c r="D506" s="34">
        <v>27.627258126740166</v>
      </c>
      <c r="E506" s="31">
        <v>9.3077896258810296E-3</v>
      </c>
      <c r="F506" s="9" t="s">
        <v>17</v>
      </c>
      <c r="G506" s="26"/>
    </row>
    <row r="507" spans="1:7" ht="15" customHeight="1" x14ac:dyDescent="0.2">
      <c r="A507" s="7">
        <v>40179</v>
      </c>
      <c r="B507" s="62">
        <v>2010</v>
      </c>
      <c r="C507" s="8" t="s">
        <v>7</v>
      </c>
      <c r="D507" s="34">
        <v>27.914191777264101</v>
      </c>
      <c r="E507" s="31">
        <v>1.0385889515623538E-2</v>
      </c>
      <c r="F507" s="9" t="s">
        <v>17</v>
      </c>
      <c r="G507" s="26"/>
    </row>
    <row r="508" spans="1:7" ht="15" customHeight="1" x14ac:dyDescent="0.2">
      <c r="A508" s="7">
        <v>40210</v>
      </c>
      <c r="B508" s="63"/>
      <c r="C508" s="8" t="s">
        <v>8</v>
      </c>
      <c r="D508" s="34">
        <v>28.262964576607864</v>
      </c>
      <c r="E508" s="31">
        <v>1.2494461674789707E-2</v>
      </c>
      <c r="F508" s="9" t="s">
        <v>17</v>
      </c>
      <c r="G508" s="26"/>
    </row>
    <row r="509" spans="1:7" ht="15" customHeight="1" x14ac:dyDescent="0.2">
      <c r="A509" s="7">
        <v>40238</v>
      </c>
      <c r="B509" s="63"/>
      <c r="C509" s="8" t="s">
        <v>9</v>
      </c>
      <c r="D509" s="34">
        <v>28.584528150470888</v>
      </c>
      <c r="E509" s="31">
        <v>1.1377559950988802E-2</v>
      </c>
      <c r="F509" s="9" t="s">
        <v>17</v>
      </c>
      <c r="G509" s="26"/>
    </row>
    <row r="510" spans="1:7" ht="15" customHeight="1" x14ac:dyDescent="0.2">
      <c r="A510" s="7">
        <v>40269</v>
      </c>
      <c r="B510" s="63"/>
      <c r="C510" s="8" t="s">
        <v>10</v>
      </c>
      <c r="D510" s="34">
        <v>28.821990481938975</v>
      </c>
      <c r="E510" s="31">
        <v>8.3073727933540287E-3</v>
      </c>
      <c r="F510" s="9" t="s">
        <v>17</v>
      </c>
      <c r="G510" s="26"/>
    </row>
    <row r="511" spans="1:7" ht="15" customHeight="1" x14ac:dyDescent="0.2">
      <c r="A511" s="7">
        <v>40299</v>
      </c>
      <c r="B511" s="63"/>
      <c r="C511" s="8" t="s">
        <v>11</v>
      </c>
      <c r="D511" s="34">
        <v>29.03719071983193</v>
      </c>
      <c r="E511" s="31">
        <v>7.4665293511844231E-3</v>
      </c>
      <c r="F511" s="9" t="s">
        <v>17</v>
      </c>
      <c r="G511" s="26"/>
    </row>
    <row r="512" spans="1:7" ht="15" customHeight="1" x14ac:dyDescent="0.2">
      <c r="A512" s="7">
        <v>40330</v>
      </c>
      <c r="B512" s="63"/>
      <c r="C512" s="8" t="s">
        <v>12</v>
      </c>
      <c r="D512" s="34">
        <v>29.24991739177209</v>
      </c>
      <c r="E512" s="31">
        <v>7.3260073260073286E-3</v>
      </c>
      <c r="F512" s="9" t="s">
        <v>17</v>
      </c>
      <c r="G512" s="26"/>
    </row>
    <row r="513" spans="1:7" ht="15" customHeight="1" x14ac:dyDescent="0.2">
      <c r="A513" s="7">
        <v>40360</v>
      </c>
      <c r="B513" s="63"/>
      <c r="C513" s="8" t="s">
        <v>13</v>
      </c>
      <c r="D513" s="34">
        <v>29.484906157287384</v>
      </c>
      <c r="E513" s="31">
        <v>8.0338266384778183E-3</v>
      </c>
      <c r="F513" s="9" t="s">
        <v>17</v>
      </c>
      <c r="G513" s="26"/>
    </row>
    <row r="514" spans="1:7" ht="15" customHeight="1" x14ac:dyDescent="0.2">
      <c r="A514" s="7">
        <v>40391</v>
      </c>
      <c r="B514" s="63"/>
      <c r="C514" s="8" t="s">
        <v>14</v>
      </c>
      <c r="D514" s="34">
        <v>29.702579961133129</v>
      </c>
      <c r="E514" s="31">
        <v>7.3825503355704576E-3</v>
      </c>
      <c r="F514" s="9" t="s">
        <v>17</v>
      </c>
      <c r="G514" s="26"/>
    </row>
    <row r="515" spans="1:7" ht="15" customHeight="1" x14ac:dyDescent="0.2">
      <c r="A515" s="7">
        <v>40422</v>
      </c>
      <c r="B515" s="63"/>
      <c r="C515" s="8" t="s">
        <v>0</v>
      </c>
      <c r="D515" s="34">
        <v>29.917780199026083</v>
      </c>
      <c r="E515" s="31">
        <v>7.2451698867422466E-3</v>
      </c>
      <c r="F515" s="9" t="s">
        <v>17</v>
      </c>
      <c r="G515" s="26"/>
    </row>
    <row r="516" spans="1:7" ht="15" customHeight="1" x14ac:dyDescent="0.2">
      <c r="A516" s="7">
        <v>40452</v>
      </c>
      <c r="B516" s="63"/>
      <c r="C516" s="8" t="s">
        <v>1</v>
      </c>
      <c r="D516" s="34">
        <v>30.170083926210921</v>
      </c>
      <c r="E516" s="31">
        <v>8.4332368747415155E-3</v>
      </c>
      <c r="F516" s="9" t="s">
        <v>17</v>
      </c>
      <c r="G516" s="26"/>
    </row>
    <row r="517" spans="1:7" ht="15" customHeight="1" x14ac:dyDescent="0.2">
      <c r="A517" s="7">
        <v>40483</v>
      </c>
      <c r="B517" s="63"/>
      <c r="C517" s="8" t="s">
        <v>2</v>
      </c>
      <c r="D517" s="34">
        <v>30.39023129600946</v>
      </c>
      <c r="E517" s="31">
        <v>7.2968762810527773E-3</v>
      </c>
      <c r="F517" s="9" t="s">
        <v>17</v>
      </c>
      <c r="G517" s="26"/>
    </row>
    <row r="518" spans="1:7" ht="15" customHeight="1" x14ac:dyDescent="0.2">
      <c r="A518" s="7">
        <v>40513</v>
      </c>
      <c r="B518" s="64"/>
      <c r="C518" s="8" t="s">
        <v>3</v>
      </c>
      <c r="D518" s="34">
        <v>30.645008589147093</v>
      </c>
      <c r="E518" s="31">
        <v>8.383525964512412E-3</v>
      </c>
      <c r="F518" s="9" t="s">
        <v>17</v>
      </c>
      <c r="G518" s="26"/>
    </row>
    <row r="519" spans="1:7" ht="15" customHeight="1" x14ac:dyDescent="0.2">
      <c r="A519" s="7">
        <v>40544</v>
      </c>
      <c r="B519" s="62">
        <v>2011</v>
      </c>
      <c r="C519" s="8" t="s">
        <v>7</v>
      </c>
      <c r="D519" s="34">
        <v>30.867629524898426</v>
      </c>
      <c r="E519" s="31">
        <v>7.2645088384857281E-3</v>
      </c>
      <c r="F519" s="9" t="s">
        <v>17</v>
      </c>
      <c r="G519" s="26"/>
    </row>
    <row r="520" spans="1:7" ht="15" customHeight="1" x14ac:dyDescent="0.2">
      <c r="A520" s="7">
        <v>40575</v>
      </c>
      <c r="B520" s="63"/>
      <c r="C520" s="8" t="s">
        <v>8</v>
      </c>
      <c r="D520" s="34">
        <v>31.095197592555333</v>
      </c>
      <c r="E520" s="31">
        <v>7.3723856078209485E-3</v>
      </c>
      <c r="F520" s="9" t="s">
        <v>17</v>
      </c>
      <c r="G520" s="26"/>
    </row>
    <row r="521" spans="1:7" ht="15" customHeight="1" x14ac:dyDescent="0.2">
      <c r="A521" s="7">
        <v>40603</v>
      </c>
      <c r="B521" s="63"/>
      <c r="C521" s="8" t="s">
        <v>9</v>
      </c>
      <c r="D521" s="34">
        <v>31.357395583551352</v>
      </c>
      <c r="E521" s="31">
        <v>8.4321056399650138E-3</v>
      </c>
      <c r="F521" s="9" t="s">
        <v>17</v>
      </c>
      <c r="G521" s="26"/>
    </row>
    <row r="522" spans="1:7" ht="15" customHeight="1" x14ac:dyDescent="0.2">
      <c r="A522" s="7">
        <v>40634</v>
      </c>
      <c r="B522" s="63"/>
      <c r="C522" s="8" t="s">
        <v>10</v>
      </c>
      <c r="D522" s="34">
        <v>31.619593574547363</v>
      </c>
      <c r="E522" s="31">
        <v>8.3615997475743626E-3</v>
      </c>
      <c r="F522" s="9" t="s">
        <v>17</v>
      </c>
      <c r="G522" s="26"/>
    </row>
    <row r="523" spans="1:7" ht="15" customHeight="1" x14ac:dyDescent="0.2">
      <c r="A523" s="7">
        <v>40664</v>
      </c>
      <c r="B523" s="63"/>
      <c r="C523" s="8" t="s">
        <v>11</v>
      </c>
      <c r="D523" s="34">
        <v>31.852108774109865</v>
      </c>
      <c r="E523" s="31">
        <v>7.3535163889541771E-3</v>
      </c>
      <c r="F523" s="9" t="s">
        <v>17</v>
      </c>
      <c r="G523" s="26"/>
    </row>
    <row r="524" spans="1:7" ht="15" customHeight="1" x14ac:dyDescent="0.2">
      <c r="A524" s="7">
        <v>40695</v>
      </c>
      <c r="B524" s="63"/>
      <c r="C524" s="8" t="s">
        <v>12</v>
      </c>
      <c r="D524" s="34">
        <v>32.079676841766776</v>
      </c>
      <c r="E524" s="31">
        <v>7.1445212394189352E-3</v>
      </c>
      <c r="F524" s="9" t="s">
        <v>17</v>
      </c>
      <c r="G524" s="26"/>
    </row>
    <row r="525" spans="1:7" ht="15" customHeight="1" x14ac:dyDescent="0.2">
      <c r="A525" s="7">
        <v>40725</v>
      </c>
      <c r="B525" s="63"/>
      <c r="C525" s="8" t="s">
        <v>13</v>
      </c>
      <c r="D525" s="34">
        <v>32.334454134904412</v>
      </c>
      <c r="E525" s="31">
        <v>7.9420155756033256E-3</v>
      </c>
      <c r="F525" s="9" t="s">
        <v>17</v>
      </c>
      <c r="G525" s="26"/>
    </row>
    <row r="526" spans="1:7" ht="15" customHeight="1" x14ac:dyDescent="0.2">
      <c r="A526" s="7">
        <v>40756</v>
      </c>
      <c r="B526" s="63"/>
      <c r="C526" s="8" t="s">
        <v>14</v>
      </c>
      <c r="D526" s="34">
        <v>32.604072823758798</v>
      </c>
      <c r="E526" s="31">
        <v>8.3384332925335834E-3</v>
      </c>
      <c r="F526" s="9" t="s">
        <v>17</v>
      </c>
      <c r="G526" s="26"/>
    </row>
    <row r="527" spans="1:7" ht="15" customHeight="1" x14ac:dyDescent="0.2">
      <c r="A527" s="7">
        <v>40787</v>
      </c>
      <c r="B527" s="63"/>
      <c r="C527" s="8" t="s">
        <v>0</v>
      </c>
      <c r="D527" s="34">
        <v>32.876165078565975</v>
      </c>
      <c r="E527" s="31">
        <v>8.3453455731734971E-3</v>
      </c>
      <c r="F527" s="9" t="s">
        <v>17</v>
      </c>
      <c r="G527" s="26"/>
    </row>
    <row r="528" spans="1:7" ht="15" customHeight="1" x14ac:dyDescent="0.2">
      <c r="A528" s="7">
        <v>40817</v>
      </c>
      <c r="B528" s="63"/>
      <c r="C528" s="8" t="s">
        <v>1</v>
      </c>
      <c r="D528" s="34">
        <v>33.083944618600555</v>
      </c>
      <c r="E528" s="31">
        <v>6.3200662102174589E-3</v>
      </c>
      <c r="F528" s="9" t="s">
        <v>17</v>
      </c>
      <c r="G528" s="26"/>
    </row>
    <row r="529" spans="1:7" ht="15" customHeight="1" x14ac:dyDescent="0.2">
      <c r="A529" s="7">
        <v>40848</v>
      </c>
      <c r="B529" s="63"/>
      <c r="C529" s="8" t="s">
        <v>2</v>
      </c>
      <c r="D529" s="34">
        <v>33.27935632887116</v>
      </c>
      <c r="E529" s="31">
        <v>5.9065420560746049E-3</v>
      </c>
      <c r="F529" s="9" t="s">
        <v>17</v>
      </c>
      <c r="G529" s="26"/>
    </row>
    <row r="530" spans="1:7" ht="15" customHeight="1" x14ac:dyDescent="0.2">
      <c r="A530" s="7">
        <v>40878</v>
      </c>
      <c r="B530" s="64"/>
      <c r="C530" s="8" t="s">
        <v>3</v>
      </c>
      <c r="D530" s="34">
        <v>33.558869281536715</v>
      </c>
      <c r="E530" s="31">
        <v>8.3989891482086129E-3</v>
      </c>
      <c r="F530" s="9" t="s">
        <v>17</v>
      </c>
      <c r="G530" s="26"/>
    </row>
    <row r="531" spans="1:7" ht="15" customHeight="1" x14ac:dyDescent="0.2">
      <c r="A531" s="7">
        <v>40909</v>
      </c>
      <c r="B531" s="62">
        <v>2012</v>
      </c>
      <c r="C531" s="8" t="s">
        <v>7</v>
      </c>
      <c r="D531" s="34">
        <v>33.865591459682996</v>
      </c>
      <c r="E531" s="31">
        <v>9.1398245743348257E-3</v>
      </c>
      <c r="F531" s="9" t="s">
        <v>17</v>
      </c>
      <c r="G531" s="26"/>
    </row>
    <row r="532" spans="1:7" ht="15" customHeight="1" x14ac:dyDescent="0.2">
      <c r="A532" s="7">
        <v>40940</v>
      </c>
      <c r="B532" s="63"/>
      <c r="C532" s="8" t="s">
        <v>8</v>
      </c>
      <c r="D532" s="34">
        <v>34.115421620915036</v>
      </c>
      <c r="E532" s="31">
        <v>7.3771090497405474E-3</v>
      </c>
      <c r="F532" s="9" t="s">
        <v>17</v>
      </c>
      <c r="G532" s="26"/>
    </row>
    <row r="533" spans="1:7" ht="15" customHeight="1" x14ac:dyDescent="0.2">
      <c r="A533" s="7">
        <v>40969</v>
      </c>
      <c r="B533" s="63"/>
      <c r="C533" s="8" t="s">
        <v>9</v>
      </c>
      <c r="D533" s="34">
        <v>34.434511628825284</v>
      </c>
      <c r="E533" s="31">
        <v>9.3532482598608687E-3</v>
      </c>
      <c r="F533" s="9" t="s">
        <v>17</v>
      </c>
      <c r="G533" s="26"/>
    </row>
    <row r="534" spans="1:7" ht="15" customHeight="1" x14ac:dyDescent="0.2">
      <c r="A534" s="7">
        <v>41000</v>
      </c>
      <c r="B534" s="63"/>
      <c r="C534" s="8" t="s">
        <v>10</v>
      </c>
      <c r="D534" s="34">
        <v>34.721445279349219</v>
      </c>
      <c r="E534" s="31">
        <v>8.3327347173334804E-3</v>
      </c>
      <c r="F534" s="9" t="s">
        <v>17</v>
      </c>
      <c r="G534" s="26"/>
    </row>
    <row r="535" spans="1:7" ht="15" customHeight="1" x14ac:dyDescent="0.2">
      <c r="A535" s="7">
        <v>41030</v>
      </c>
      <c r="B535" s="63"/>
      <c r="C535" s="8" t="s">
        <v>11</v>
      </c>
      <c r="D535" s="34">
        <v>35.003431797967572</v>
      </c>
      <c r="E535" s="31">
        <v>8.1213934601410236E-3</v>
      </c>
      <c r="F535" s="9" t="s">
        <v>17</v>
      </c>
      <c r="G535" s="26"/>
    </row>
    <row r="536" spans="1:7" ht="15" customHeight="1" x14ac:dyDescent="0.2">
      <c r="A536" s="7">
        <v>41061</v>
      </c>
      <c r="B536" s="63"/>
      <c r="C536" s="8" t="s">
        <v>12</v>
      </c>
      <c r="D536" s="34">
        <v>35.255735525152417</v>
      </c>
      <c r="E536" s="31">
        <v>7.2079711681155038E-3</v>
      </c>
      <c r="F536" s="9" t="s">
        <v>17</v>
      </c>
      <c r="G536" s="26"/>
    </row>
    <row r="537" spans="1:7" ht="15" customHeight="1" x14ac:dyDescent="0.2">
      <c r="A537" s="7">
        <v>41091</v>
      </c>
      <c r="B537" s="63"/>
      <c r="C537" s="8" t="s">
        <v>13</v>
      </c>
      <c r="D537" s="34">
        <v>35.53524847781798</v>
      </c>
      <c r="E537" s="31">
        <v>7.9281554760401718E-3</v>
      </c>
      <c r="F537" s="9" t="s">
        <v>17</v>
      </c>
      <c r="G537" s="26"/>
    </row>
    <row r="538" spans="1:7" ht="15" customHeight="1" x14ac:dyDescent="0.2">
      <c r="A538" s="7">
        <v>41122</v>
      </c>
      <c r="B538" s="63"/>
      <c r="C538" s="8" t="s">
        <v>14</v>
      </c>
      <c r="D538" s="34">
        <v>35.851864919775423</v>
      </c>
      <c r="E538" s="31">
        <v>8.9099262146734182E-3</v>
      </c>
      <c r="F538" s="9" t="s">
        <v>17</v>
      </c>
      <c r="G538" s="26"/>
    </row>
    <row r="539" spans="1:7" ht="15" customHeight="1" x14ac:dyDescent="0.2">
      <c r="A539" s="7">
        <v>41153</v>
      </c>
      <c r="B539" s="63"/>
      <c r="C539" s="8" t="s">
        <v>0</v>
      </c>
      <c r="D539" s="34">
        <v>36.16848136173288</v>
      </c>
      <c r="E539" s="31">
        <v>8.8312405133160014E-3</v>
      </c>
      <c r="F539" s="9" t="s">
        <v>17</v>
      </c>
      <c r="G539" s="26"/>
    </row>
    <row r="540" spans="1:7" ht="15" customHeight="1" x14ac:dyDescent="0.2">
      <c r="A540" s="7">
        <v>41183</v>
      </c>
      <c r="B540" s="63"/>
      <c r="C540" s="8" t="s">
        <v>1</v>
      </c>
      <c r="D540" s="34">
        <v>36.472729973926363</v>
      </c>
      <c r="E540" s="31">
        <v>8.4119819450143418E-3</v>
      </c>
      <c r="F540" s="9" t="s">
        <v>17</v>
      </c>
      <c r="G540" s="26"/>
    </row>
    <row r="541" spans="1:7" ht="15" customHeight="1" x14ac:dyDescent="0.2">
      <c r="A541" s="7">
        <v>41214</v>
      </c>
      <c r="B541" s="63"/>
      <c r="C541" s="8" t="s">
        <v>2</v>
      </c>
      <c r="D541" s="34">
        <v>36.81408207541174</v>
      </c>
      <c r="E541" s="31">
        <v>9.3591047812820027E-3</v>
      </c>
      <c r="F541" s="9" t="s">
        <v>17</v>
      </c>
      <c r="G541" s="26"/>
    </row>
    <row r="542" spans="1:7" ht="15" customHeight="1" x14ac:dyDescent="0.2">
      <c r="A542" s="7">
        <v>41244</v>
      </c>
      <c r="B542" s="64"/>
      <c r="C542" s="8" t="s">
        <v>3</v>
      </c>
      <c r="D542" s="34">
        <v>37.197484798094585</v>
      </c>
      <c r="E542" s="31">
        <v>1.0414566955586829E-2</v>
      </c>
      <c r="F542" s="9" t="s">
        <v>17</v>
      </c>
      <c r="G542" s="26"/>
    </row>
    <row r="543" spans="1:7" ht="15" customHeight="1" x14ac:dyDescent="0.2">
      <c r="A543" s="7">
        <v>41275</v>
      </c>
      <c r="B543" s="62">
        <v>2013</v>
      </c>
      <c r="C543" s="8" t="s">
        <v>7</v>
      </c>
      <c r="D543" s="34">
        <v>37.620464576022115</v>
      </c>
      <c r="E543" s="31">
        <v>1.1371192977789551E-2</v>
      </c>
      <c r="F543" s="9" t="s">
        <v>17</v>
      </c>
      <c r="G543" s="26"/>
    </row>
    <row r="544" spans="1:7" ht="15" customHeight="1" x14ac:dyDescent="0.2">
      <c r="A544" s="7">
        <v>41306</v>
      </c>
      <c r="B544" s="63"/>
      <c r="C544" s="8" t="s">
        <v>8</v>
      </c>
      <c r="D544" s="34">
        <v>37.805982022481558</v>
      </c>
      <c r="E544" s="31">
        <v>4.9312906831482659E-3</v>
      </c>
      <c r="F544" s="9" t="s">
        <v>17</v>
      </c>
      <c r="G544" s="26"/>
    </row>
    <row r="545" spans="1:7" ht="15" customHeight="1" x14ac:dyDescent="0.2">
      <c r="A545" s="7">
        <v>41334</v>
      </c>
      <c r="B545" s="63"/>
      <c r="C545" s="8" t="s">
        <v>9</v>
      </c>
      <c r="D545" s="34">
        <v>38.080547843241533</v>
      </c>
      <c r="E545" s="31">
        <v>7.2624967286050003E-3</v>
      </c>
      <c r="F545" s="9" t="s">
        <v>17</v>
      </c>
      <c r="G545" s="26"/>
    </row>
    <row r="546" spans="1:7" ht="15" customHeight="1" x14ac:dyDescent="0.2">
      <c r="A546" s="7">
        <v>41365</v>
      </c>
      <c r="B546" s="63"/>
      <c r="C546" s="8" t="s">
        <v>10</v>
      </c>
      <c r="D546" s="34">
        <v>38.357587229954305</v>
      </c>
      <c r="E546" s="31">
        <v>7.2750893147126719E-3</v>
      </c>
      <c r="F546" s="9" t="s">
        <v>17</v>
      </c>
      <c r="G546" s="26"/>
    </row>
    <row r="547" spans="1:7" ht="15" customHeight="1" x14ac:dyDescent="0.2">
      <c r="A547" s="7">
        <v>41395</v>
      </c>
      <c r="B547" s="63"/>
      <c r="C547" s="8" t="s">
        <v>11</v>
      </c>
      <c r="D547" s="34">
        <v>38.62225878690311</v>
      </c>
      <c r="E547" s="31">
        <v>6.9001096279100449E-3</v>
      </c>
      <c r="F547" s="9" t="s">
        <v>17</v>
      </c>
      <c r="G547" s="26"/>
    </row>
    <row r="548" spans="1:7" ht="15" customHeight="1" x14ac:dyDescent="0.2">
      <c r="A548" s="7">
        <v>41426</v>
      </c>
      <c r="B548" s="63"/>
      <c r="C548" s="8" t="s">
        <v>12</v>
      </c>
      <c r="D548" s="34">
        <v>38.943822360766148</v>
      </c>
      <c r="E548" s="31">
        <v>8.325861406430126E-3</v>
      </c>
      <c r="F548" s="9" t="s">
        <v>17</v>
      </c>
      <c r="G548" s="26"/>
    </row>
    <row r="549" spans="1:7" ht="15" customHeight="1" x14ac:dyDescent="0.2">
      <c r="A549" s="7">
        <v>41456</v>
      </c>
      <c r="B549" s="63"/>
      <c r="C549" s="8" t="s">
        <v>13</v>
      </c>
      <c r="D549" s="34">
        <v>39.304962989873857</v>
      </c>
      <c r="E549" s="31">
        <v>9.2733739837398688E-3</v>
      </c>
      <c r="F549" s="9" t="s">
        <v>17</v>
      </c>
      <c r="G549" s="26"/>
    </row>
    <row r="550" spans="1:7" ht="15" customHeight="1" x14ac:dyDescent="0.2">
      <c r="A550" s="7">
        <v>41487</v>
      </c>
      <c r="B550" s="63"/>
      <c r="C550" s="8" t="s">
        <v>14</v>
      </c>
      <c r="D550" s="34">
        <v>39.633947261595267</v>
      </c>
      <c r="E550" s="31">
        <v>8.3700440528633596E-3</v>
      </c>
      <c r="F550" s="9" t="s">
        <v>17</v>
      </c>
      <c r="G550" s="26"/>
    </row>
    <row r="551" spans="1:7" ht="15" customHeight="1" x14ac:dyDescent="0.2">
      <c r="A551" s="7">
        <v>41518</v>
      </c>
      <c r="B551" s="63"/>
      <c r="C551" s="8" t="s">
        <v>0</v>
      </c>
      <c r="D551" s="34">
        <v>39.962931533316684</v>
      </c>
      <c r="E551" s="31">
        <v>8.3005679335954995E-3</v>
      </c>
      <c r="F551" s="9" t="s">
        <v>17</v>
      </c>
      <c r="G551" s="26"/>
    </row>
    <row r="552" spans="1:7" ht="15" customHeight="1" x14ac:dyDescent="0.2">
      <c r="A552" s="7">
        <v>41548</v>
      </c>
      <c r="B552" s="63"/>
      <c r="C552" s="8" t="s">
        <v>1</v>
      </c>
      <c r="D552" s="34">
        <v>40.319125030518812</v>
      </c>
      <c r="E552" s="31">
        <v>8.9130973013122478E-3</v>
      </c>
      <c r="F552" s="9" t="s">
        <v>17</v>
      </c>
      <c r="G552" s="26"/>
    </row>
    <row r="553" spans="1:7" ht="15" customHeight="1" x14ac:dyDescent="0.2">
      <c r="A553" s="7">
        <v>41579</v>
      </c>
      <c r="B553" s="63"/>
      <c r="C553" s="8" t="s">
        <v>2</v>
      </c>
      <c r="D553" s="34">
        <v>40.692633489390488</v>
      </c>
      <c r="E553" s="31">
        <v>9.2638036809815395E-3</v>
      </c>
      <c r="F553" s="9" t="s">
        <v>17</v>
      </c>
      <c r="G553" s="26"/>
    </row>
    <row r="554" spans="1:7" ht="15" customHeight="1" x14ac:dyDescent="0.2">
      <c r="A554" s="7">
        <v>41609</v>
      </c>
      <c r="B554" s="64"/>
      <c r="C554" s="8" t="s">
        <v>3</v>
      </c>
      <c r="D554" s="34">
        <v>41.268974356391155</v>
      </c>
      <c r="E554" s="31">
        <v>1.4163272749377023E-2</v>
      </c>
      <c r="F554" s="9" t="s">
        <v>17</v>
      </c>
      <c r="G554" s="26"/>
    </row>
    <row r="555" spans="1:7" ht="15" customHeight="1" x14ac:dyDescent="0.2">
      <c r="A555" s="7">
        <v>41640</v>
      </c>
      <c r="B555" s="62">
        <v>2014</v>
      </c>
      <c r="C555" s="8" t="s">
        <v>7</v>
      </c>
      <c r="D555" s="34">
        <v>42.795926407577618</v>
      </c>
      <c r="E555" s="31">
        <v>3.6999999999999693E-2</v>
      </c>
      <c r="F555" s="9" t="s">
        <v>17</v>
      </c>
      <c r="G555" s="26"/>
    </row>
    <row r="556" spans="1:7" ht="15" customHeight="1" x14ac:dyDescent="0.2">
      <c r="A556" s="7">
        <v>41671</v>
      </c>
      <c r="B556" s="63"/>
      <c r="C556" s="8" t="s">
        <v>8</v>
      </c>
      <c r="D556" s="34">
        <v>44.257955103914085</v>
      </c>
      <c r="E556" s="31">
        <v>3.4162800506115372E-2</v>
      </c>
      <c r="F556" s="9" t="s">
        <v>17</v>
      </c>
      <c r="G556" s="26"/>
    </row>
    <row r="557" spans="1:7" ht="15" customHeight="1" x14ac:dyDescent="0.2">
      <c r="A557" s="7">
        <v>41699</v>
      </c>
      <c r="B557" s="63"/>
      <c r="C557" s="8" t="s">
        <v>9</v>
      </c>
      <c r="D557" s="34">
        <v>45.404113402893927</v>
      </c>
      <c r="E557" s="31">
        <v>2.5897226753670621E-2</v>
      </c>
      <c r="F557" s="9" t="s">
        <v>17</v>
      </c>
      <c r="G557" s="26"/>
    </row>
    <row r="558" spans="1:7" ht="15" customHeight="1" x14ac:dyDescent="0.2">
      <c r="A558" s="7">
        <v>41730</v>
      </c>
      <c r="B558" s="63"/>
      <c r="C558" s="8" t="s">
        <v>10</v>
      </c>
      <c r="D558" s="34">
        <v>46.216351567525301</v>
      </c>
      <c r="E558" s="31">
        <v>1.7889087656529485E-2</v>
      </c>
      <c r="F558" s="9" t="s">
        <v>17</v>
      </c>
      <c r="G558" s="26"/>
    </row>
    <row r="559" spans="1:7" ht="15" customHeight="1" x14ac:dyDescent="0.2">
      <c r="A559" s="7">
        <v>41760</v>
      </c>
      <c r="B559" s="63"/>
      <c r="C559" s="8" t="s">
        <v>11</v>
      </c>
      <c r="D559" s="34">
        <v>46.879679401974272</v>
      </c>
      <c r="E559" s="31">
        <v>1.4352665495020874E-2</v>
      </c>
      <c r="F559" s="9" t="s">
        <v>17</v>
      </c>
      <c r="G559" s="26"/>
    </row>
    <row r="560" spans="1:7" ht="15" customHeight="1" x14ac:dyDescent="0.2">
      <c r="A560" s="7">
        <v>41791</v>
      </c>
      <c r="B560" s="63"/>
      <c r="C560" s="8" t="s">
        <v>12</v>
      </c>
      <c r="D560" s="34">
        <v>47.488858025447804</v>
      </c>
      <c r="E560" s="31">
        <v>1.2994513427663798E-2</v>
      </c>
      <c r="F560" s="9" t="s">
        <v>17</v>
      </c>
      <c r="G560" s="26"/>
    </row>
    <row r="561" spans="1:7" ht="15" customHeight="1" x14ac:dyDescent="0.2">
      <c r="A561" s="7">
        <v>41821</v>
      </c>
      <c r="B561" s="63"/>
      <c r="C561" s="8" t="s">
        <v>13</v>
      </c>
      <c r="D561" s="34">
        <v>48.165723162640624</v>
      </c>
      <c r="E561" s="31">
        <v>1.4253135689851837E-2</v>
      </c>
      <c r="F561" s="9" t="s">
        <v>17</v>
      </c>
      <c r="G561" s="26"/>
    </row>
    <row r="562" spans="1:7" ht="15" customHeight="1" x14ac:dyDescent="0.2">
      <c r="A562" s="7">
        <v>41852</v>
      </c>
      <c r="B562" s="63"/>
      <c r="C562" s="8" t="s">
        <v>14</v>
      </c>
      <c r="D562" s="34">
        <v>48.806488825849812</v>
      </c>
      <c r="E562" s="31">
        <v>1.3303353944163302E-2</v>
      </c>
      <c r="F562" s="9" t="s">
        <v>17</v>
      </c>
      <c r="G562" s="26"/>
    </row>
    <row r="563" spans="1:7" ht="15" customHeight="1" x14ac:dyDescent="0.2">
      <c r="A563" s="7">
        <v>41883</v>
      </c>
      <c r="B563" s="63"/>
      <c r="C563" s="8" t="s">
        <v>0</v>
      </c>
      <c r="D563" s="34">
        <v>49.478841528794682</v>
      </c>
      <c r="E563" s="31">
        <v>1.3775887573964593E-2</v>
      </c>
      <c r="F563" s="9" t="s">
        <v>17</v>
      </c>
      <c r="G563" s="26"/>
    </row>
    <row r="564" spans="1:7" ht="15" customHeight="1" x14ac:dyDescent="0.2">
      <c r="A564" s="7">
        <v>41913</v>
      </c>
      <c r="B564" s="63"/>
      <c r="C564" s="8" t="s">
        <v>1</v>
      </c>
      <c r="D564" s="34">
        <v>50.092532586516157</v>
      </c>
      <c r="E564" s="31">
        <v>1.2403100775193696E-2</v>
      </c>
      <c r="F564" s="9" t="s">
        <v>17</v>
      </c>
      <c r="G564" s="26"/>
    </row>
    <row r="565" spans="1:7" ht="15" customHeight="1" x14ac:dyDescent="0.2">
      <c r="A565" s="7">
        <v>41944</v>
      </c>
      <c r="B565" s="63"/>
      <c r="C565" s="8" t="s">
        <v>2</v>
      </c>
      <c r="D565" s="34">
        <v>50.656586867510164</v>
      </c>
      <c r="E565" s="31">
        <v>1.126024682461042E-2</v>
      </c>
      <c r="F565" s="9" t="s">
        <v>17</v>
      </c>
      <c r="G565" s="26"/>
    </row>
    <row r="566" spans="1:7" ht="15" customHeight="1" x14ac:dyDescent="0.2">
      <c r="A566" s="7">
        <v>41974</v>
      </c>
      <c r="B566" s="64"/>
      <c r="C566" s="8" t="s">
        <v>3</v>
      </c>
      <c r="D566" s="34">
        <v>51.161979503280882</v>
      </c>
      <c r="E566" s="31">
        <v>9.9768394797805793E-3</v>
      </c>
      <c r="F566" s="9" t="s">
        <v>17</v>
      </c>
      <c r="G566" s="26"/>
    </row>
    <row r="567" spans="1:7" ht="12.75" customHeight="1" x14ac:dyDescent="0.2">
      <c r="A567" s="7">
        <v>42005</v>
      </c>
      <c r="B567" s="62">
        <v>2015</v>
      </c>
      <c r="C567" s="8" t="s">
        <v>7</v>
      </c>
      <c r="D567" s="34">
        <v>51.724761277816967</v>
      </c>
      <c r="E567" s="31">
        <v>1.0999999999999815E-2</v>
      </c>
      <c r="F567" s="9" t="s">
        <v>17</v>
      </c>
      <c r="G567" s="26"/>
    </row>
    <row r="568" spans="1:7" ht="12.75" customHeight="1" x14ac:dyDescent="0.2">
      <c r="A568" s="7">
        <v>42036</v>
      </c>
      <c r="B568" s="63"/>
      <c r="C568" s="8" t="s">
        <v>8</v>
      </c>
      <c r="D568" s="34">
        <v>52.190284129317313</v>
      </c>
      <c r="E568" s="31">
        <v>8.9999999999999213E-3</v>
      </c>
      <c r="F568" s="9" t="s">
        <v>17</v>
      </c>
      <c r="G568" s="26"/>
    </row>
    <row r="569" spans="1:7" ht="12.75" customHeight="1" x14ac:dyDescent="0.2">
      <c r="A569" s="7">
        <v>42064</v>
      </c>
      <c r="B569" s="63"/>
      <c r="C569" s="8" t="s">
        <v>9</v>
      </c>
      <c r="D569" s="34">
        <v>52.868757822998425</v>
      </c>
      <c r="E569" s="31">
        <v>1.2999999999999842E-2</v>
      </c>
      <c r="F569" s="9" t="s">
        <v>17</v>
      </c>
      <c r="G569" s="26"/>
    </row>
    <row r="570" spans="1:7" ht="12.75" customHeight="1" x14ac:dyDescent="0.2">
      <c r="A570" s="7">
        <v>42095</v>
      </c>
      <c r="B570" s="63"/>
      <c r="C570" s="8" t="s">
        <v>10</v>
      </c>
      <c r="D570" s="34">
        <v>53.450314159051402</v>
      </c>
      <c r="E570" s="31">
        <v>1.0999999999999984E-2</v>
      </c>
      <c r="F570" s="9" t="s">
        <v>17</v>
      </c>
      <c r="G570" s="26"/>
    </row>
    <row r="571" spans="1:7" ht="12.75" customHeight="1" x14ac:dyDescent="0.2">
      <c r="A571" s="7">
        <v>42125</v>
      </c>
      <c r="B571" s="63"/>
      <c r="C571" s="8" t="s">
        <v>11</v>
      </c>
      <c r="D571" s="34">
        <v>53.984817300641929</v>
      </c>
      <c r="E571" s="31">
        <v>1.0000000000000061E-2</v>
      </c>
      <c r="F571" s="9" t="s">
        <v>17</v>
      </c>
      <c r="G571" s="26"/>
    </row>
    <row r="572" spans="1:7" ht="12.75" customHeight="1" x14ac:dyDescent="0.2">
      <c r="A572" s="7">
        <v>42156</v>
      </c>
      <c r="B572" s="63"/>
      <c r="C572" s="8" t="s">
        <v>12</v>
      </c>
      <c r="D572" s="34">
        <v>54.524665473648348</v>
      </c>
      <c r="E572" s="31">
        <v>9.9999999999999898E-3</v>
      </c>
      <c r="F572" s="9" t="s">
        <v>17</v>
      </c>
      <c r="G572" s="26"/>
    </row>
    <row r="573" spans="1:7" ht="12.75" customHeight="1" x14ac:dyDescent="0.2">
      <c r="A573" s="7">
        <v>42186</v>
      </c>
      <c r="B573" s="63"/>
      <c r="C573" s="8" t="s">
        <v>13</v>
      </c>
      <c r="D573" s="34">
        <v>55.233486124805765</v>
      </c>
      <c r="E573" s="31">
        <v>1.299999999999984E-2</v>
      </c>
      <c r="F573" s="9" t="s">
        <v>17</v>
      </c>
      <c r="G573" s="26"/>
    </row>
    <row r="574" spans="1:7" ht="12.75" customHeight="1" x14ac:dyDescent="0.2">
      <c r="A574" s="7">
        <v>42217</v>
      </c>
      <c r="B574" s="63"/>
      <c r="C574" s="8" t="s">
        <v>14</v>
      </c>
      <c r="D574" s="34">
        <v>55.896287958303439</v>
      </c>
      <c r="E574" s="31">
        <v>1.2000000000000052E-2</v>
      </c>
      <c r="F574" s="9" t="s">
        <v>17</v>
      </c>
      <c r="G574" s="26"/>
    </row>
    <row r="575" spans="1:7" ht="12.75" customHeight="1" x14ac:dyDescent="0.2">
      <c r="A575" s="7">
        <v>42248</v>
      </c>
      <c r="B575" s="63"/>
      <c r="C575" s="8" t="s">
        <v>0</v>
      </c>
      <c r="D575" s="34">
        <v>56.567043413803077</v>
      </c>
      <c r="E575" s="31">
        <v>1.2000000000000042E-2</v>
      </c>
      <c r="F575" s="9" t="s">
        <v>17</v>
      </c>
      <c r="G575" s="26"/>
    </row>
    <row r="576" spans="1:7" ht="12.75" customHeight="1" x14ac:dyDescent="0.2">
      <c r="A576" s="7">
        <v>42278</v>
      </c>
      <c r="B576" s="63"/>
      <c r="C576" s="8" t="s">
        <v>1</v>
      </c>
      <c r="D576" s="34">
        <v>57.193612784630929</v>
      </c>
      <c r="E576" s="31">
        <v>1.1076579807155991E-2</v>
      </c>
      <c r="F576" s="9" t="s">
        <v>17</v>
      </c>
      <c r="G576" s="26"/>
    </row>
    <row r="577" spans="1:7" ht="12.75" customHeight="1" x14ac:dyDescent="0.2">
      <c r="A577" s="7">
        <v>42309</v>
      </c>
      <c r="B577" s="63"/>
      <c r="C577" s="8" t="s">
        <v>2</v>
      </c>
      <c r="D577" s="34">
        <v>58.337485040323543</v>
      </c>
      <c r="E577" s="31">
        <v>1.9999999999999993E-2</v>
      </c>
      <c r="F577" s="9" t="s">
        <v>19</v>
      </c>
      <c r="G577" s="26"/>
    </row>
    <row r="578" spans="1:7" ht="12.75" customHeight="1" x14ac:dyDescent="0.2">
      <c r="A578" s="7">
        <v>42339</v>
      </c>
      <c r="B578" s="64"/>
      <c r="C578" s="8" t="s">
        <v>3</v>
      </c>
      <c r="D578" s="34">
        <v>60.612646956896157</v>
      </c>
      <c r="E578" s="31">
        <v>3.8999999999999861E-2</v>
      </c>
      <c r="F578" s="9" t="s">
        <v>19</v>
      </c>
      <c r="G578" s="26"/>
    </row>
    <row r="579" spans="1:7" ht="15" customHeight="1" x14ac:dyDescent="0.2">
      <c r="A579" s="7">
        <v>42370</v>
      </c>
      <c r="B579" s="62">
        <v>2016</v>
      </c>
      <c r="C579" s="8" t="s">
        <v>7</v>
      </c>
      <c r="D579" s="34">
        <v>63.097765482128885</v>
      </c>
      <c r="E579" s="31">
        <v>4.0999999999999884E-2</v>
      </c>
      <c r="F579" s="9" t="s">
        <v>19</v>
      </c>
      <c r="G579" s="26"/>
    </row>
    <row r="580" spans="1:7" ht="12.75" customHeight="1" x14ac:dyDescent="0.2">
      <c r="A580" s="7">
        <v>42401</v>
      </c>
      <c r="B580" s="63"/>
      <c r="C580" s="8" t="s">
        <v>8</v>
      </c>
      <c r="D580" s="34">
        <v>64.801405150146365</v>
      </c>
      <c r="E580" s="31">
        <v>2.6999999999999868E-2</v>
      </c>
      <c r="F580" s="9" t="s">
        <v>20</v>
      </c>
      <c r="G580" s="26"/>
    </row>
    <row r="581" spans="1:7" ht="12.75" customHeight="1" x14ac:dyDescent="0.2">
      <c r="A581" s="7">
        <v>42430</v>
      </c>
      <c r="B581" s="63"/>
      <c r="C581" s="8" t="s">
        <v>9</v>
      </c>
      <c r="D581" s="34">
        <v>66.745447304650753</v>
      </c>
      <c r="E581" s="31">
        <v>2.9999999999999961E-2</v>
      </c>
      <c r="F581" s="9" t="s">
        <v>20</v>
      </c>
      <c r="G581" s="26"/>
    </row>
    <row r="582" spans="1:7" ht="12.75" customHeight="1" x14ac:dyDescent="0.2">
      <c r="A582" s="7">
        <v>42461</v>
      </c>
      <c r="B582" s="63"/>
      <c r="C582" s="8" t="s">
        <v>10</v>
      </c>
      <c r="D582" s="34">
        <v>69.014792513008885</v>
      </c>
      <c r="E582" s="31">
        <v>3.4000000000000072E-2</v>
      </c>
      <c r="F582" s="9" t="s">
        <v>20</v>
      </c>
      <c r="G582" s="26"/>
    </row>
    <row r="583" spans="1:7" ht="12.75" customHeight="1" x14ac:dyDescent="0.2">
      <c r="A583" s="7">
        <v>42491</v>
      </c>
      <c r="B583" s="63"/>
      <c r="C583" s="8" t="s">
        <v>11</v>
      </c>
      <c r="D583" s="34">
        <v>71.913413798555254</v>
      </c>
      <c r="E583" s="31">
        <v>4.1999999999999982E-2</v>
      </c>
      <c r="F583" s="9" t="s">
        <v>21</v>
      </c>
      <c r="G583" s="26"/>
    </row>
    <row r="584" spans="1:7" ht="12.75" customHeight="1" x14ac:dyDescent="0.2">
      <c r="A584" s="7">
        <v>42522</v>
      </c>
      <c r="B584" s="63"/>
      <c r="C584" s="8" t="s">
        <v>12</v>
      </c>
      <c r="D584" s="34">
        <v>74.142729626310469</v>
      </c>
      <c r="E584" s="31">
        <v>3.0999999999999948E-2</v>
      </c>
      <c r="F584" s="9" t="s">
        <v>21</v>
      </c>
      <c r="G584" s="26"/>
    </row>
    <row r="585" spans="1:7" ht="12.75" customHeight="1" x14ac:dyDescent="0.2">
      <c r="A585" s="7">
        <v>42552</v>
      </c>
      <c r="B585" s="63"/>
      <c r="C585" s="8" t="s">
        <v>13</v>
      </c>
      <c r="D585" s="34">
        <v>75.625584218836678</v>
      </c>
      <c r="E585" s="31">
        <v>1.9999999999999966E-2</v>
      </c>
      <c r="F585" s="9" t="s">
        <v>21</v>
      </c>
      <c r="G585" s="26"/>
    </row>
    <row r="586" spans="1:7" ht="12.75" customHeight="1" x14ac:dyDescent="0.2">
      <c r="A586" s="7">
        <v>42583</v>
      </c>
      <c r="B586" s="63"/>
      <c r="C586" s="8" t="s">
        <v>14</v>
      </c>
      <c r="D586" s="34">
        <v>75.776835387274346</v>
      </c>
      <c r="E586" s="31">
        <v>2.0000000000000135E-3</v>
      </c>
      <c r="F586" s="9" t="s">
        <v>21</v>
      </c>
      <c r="G586" s="26"/>
    </row>
    <row r="587" spans="1:7" ht="12.75" customHeight="1" x14ac:dyDescent="0.2">
      <c r="A587" s="7">
        <v>42614</v>
      </c>
      <c r="B587" s="63"/>
      <c r="C587" s="8" t="s">
        <v>0</v>
      </c>
      <c r="D587" s="34">
        <v>76.610380576534354</v>
      </c>
      <c r="E587" s="31">
        <v>1.0999999999999855E-2</v>
      </c>
      <c r="F587" s="9" t="s">
        <v>21</v>
      </c>
      <c r="G587" s="26"/>
    </row>
    <row r="588" spans="1:7" ht="12.75" customHeight="1" x14ac:dyDescent="0.2">
      <c r="A588" s="7">
        <v>42644</v>
      </c>
      <c r="B588" s="63"/>
      <c r="C588" s="8" t="s">
        <v>1</v>
      </c>
      <c r="D588" s="34">
        <v>78.449029710371178</v>
      </c>
      <c r="E588" s="31">
        <v>2.4000000000000077E-2</v>
      </c>
      <c r="F588" s="9" t="s">
        <v>21</v>
      </c>
      <c r="G588" s="26"/>
    </row>
    <row r="589" spans="1:7" ht="12.75" customHeight="1" x14ac:dyDescent="0.2">
      <c r="A589" s="7">
        <v>42675</v>
      </c>
      <c r="B589" s="63"/>
      <c r="C589" s="8" t="s">
        <v>2</v>
      </c>
      <c r="D589" s="34">
        <v>79.704214185737115</v>
      </c>
      <c r="E589" s="31">
        <v>1.5999999999999966E-2</v>
      </c>
      <c r="F589" s="9" t="s">
        <v>21</v>
      </c>
      <c r="G589" s="26"/>
    </row>
    <row r="590" spans="1:7" ht="12.75" customHeight="1" x14ac:dyDescent="0.2">
      <c r="A590" s="7">
        <v>42705</v>
      </c>
      <c r="B590" s="64"/>
      <c r="C590" s="8" t="s">
        <v>3</v>
      </c>
      <c r="D590" s="34">
        <v>80.660664755965968</v>
      </c>
      <c r="E590" s="31">
        <v>1.2000000000000025E-2</v>
      </c>
      <c r="F590" s="9" t="s">
        <v>21</v>
      </c>
      <c r="G590" s="26"/>
    </row>
    <row r="591" spans="1:7" x14ac:dyDescent="0.2">
      <c r="A591" s="16">
        <v>42736</v>
      </c>
      <c r="B591" s="62">
        <v>2017</v>
      </c>
      <c r="C591" s="17" t="s">
        <v>7</v>
      </c>
      <c r="D591" s="34">
        <v>81.709253397793518</v>
      </c>
      <c r="E591" s="32">
        <v>1.2999999999999866E-2</v>
      </c>
      <c r="F591" s="18" t="s">
        <v>21</v>
      </c>
      <c r="G591" s="26"/>
    </row>
    <row r="592" spans="1:7" x14ac:dyDescent="0.2">
      <c r="A592" s="7">
        <v>42767</v>
      </c>
      <c r="B592" s="63"/>
      <c r="C592" s="8" t="s">
        <v>8</v>
      </c>
      <c r="D592" s="34">
        <v>83.751984732738336</v>
      </c>
      <c r="E592" s="28">
        <v>2.4999999999999894E-2</v>
      </c>
      <c r="F592" s="9" t="s">
        <v>21</v>
      </c>
      <c r="G592" s="26"/>
    </row>
    <row r="593" spans="1:9" x14ac:dyDescent="0.2">
      <c r="A593" s="7">
        <v>42795</v>
      </c>
      <c r="B593" s="63"/>
      <c r="C593" s="8" t="s">
        <v>9</v>
      </c>
      <c r="D593" s="34">
        <v>85.762032366324064</v>
      </c>
      <c r="E593" s="28">
        <v>2.4000000000000028E-2</v>
      </c>
      <c r="F593" s="9" t="s">
        <v>21</v>
      </c>
      <c r="G593" s="26"/>
    </row>
    <row r="594" spans="1:9" x14ac:dyDescent="0.2">
      <c r="A594" s="7">
        <v>42826</v>
      </c>
      <c r="B594" s="63"/>
      <c r="C594" s="8" t="s">
        <v>10</v>
      </c>
      <c r="D594" s="34">
        <v>87.991845207848485</v>
      </c>
      <c r="E594" s="28">
        <v>2.5999999999999929E-2</v>
      </c>
      <c r="F594" s="9" t="s">
        <v>21</v>
      </c>
      <c r="G594" s="26"/>
    </row>
    <row r="595" spans="1:9" x14ac:dyDescent="0.2">
      <c r="A595" s="7">
        <v>42856</v>
      </c>
      <c r="B595" s="63"/>
      <c r="C595" s="8" t="s">
        <v>11</v>
      </c>
      <c r="D595" s="34">
        <v>89.135739195550514</v>
      </c>
      <c r="E595" s="28">
        <v>1.2999999999999999E-2</v>
      </c>
      <c r="F595" s="9" t="s">
        <v>21</v>
      </c>
      <c r="G595" s="26"/>
    </row>
    <row r="596" spans="1:9" x14ac:dyDescent="0.2">
      <c r="A596" s="7">
        <v>42887</v>
      </c>
      <c r="B596" s="63"/>
      <c r="C596" s="15" t="s">
        <v>12</v>
      </c>
      <c r="D596" s="34">
        <v>90.205368065897119</v>
      </c>
      <c r="E596" s="28">
        <v>1.2000000000000011E-2</v>
      </c>
      <c r="F596" s="9" t="s">
        <v>17</v>
      </c>
      <c r="G596" s="26"/>
    </row>
    <row r="597" spans="1:9" x14ac:dyDescent="0.2">
      <c r="A597" s="7">
        <v>42917</v>
      </c>
      <c r="B597" s="63"/>
      <c r="C597" s="8" t="s">
        <v>13</v>
      </c>
      <c r="D597" s="34">
        <v>91.738859323017365</v>
      </c>
      <c r="E597" s="28">
        <v>1.7000000000000001E-2</v>
      </c>
      <c r="F597" s="9" t="s">
        <v>17</v>
      </c>
      <c r="G597" s="26"/>
    </row>
    <row r="598" spans="1:9" x14ac:dyDescent="0.2">
      <c r="A598" s="7">
        <v>42948</v>
      </c>
      <c r="B598" s="63"/>
      <c r="C598" s="8" t="s">
        <v>14</v>
      </c>
      <c r="D598" s="34">
        <v>93.023203353539614</v>
      </c>
      <c r="E598" s="28">
        <v>1.4E-2</v>
      </c>
      <c r="F598" s="9" t="s">
        <v>17</v>
      </c>
      <c r="G598" s="26"/>
    </row>
    <row r="599" spans="1:9" x14ac:dyDescent="0.2">
      <c r="A599" s="7">
        <v>42979</v>
      </c>
      <c r="B599" s="63"/>
      <c r="C599" s="8" t="s">
        <v>0</v>
      </c>
      <c r="D599" s="34">
        <v>94.790644217256855</v>
      </c>
      <c r="E599" s="28">
        <v>1.9E-2</v>
      </c>
      <c r="F599" s="9" t="s">
        <v>17</v>
      </c>
      <c r="G599" s="26"/>
    </row>
    <row r="600" spans="1:9" x14ac:dyDescent="0.2">
      <c r="A600" s="7">
        <v>43009</v>
      </c>
      <c r="B600" s="63"/>
      <c r="C600" s="8" t="s">
        <v>1</v>
      </c>
      <c r="D600" s="34">
        <v>96.591666457384733</v>
      </c>
      <c r="E600" s="28">
        <v>1.9E-2</v>
      </c>
      <c r="F600" s="9" t="s">
        <v>23</v>
      </c>
      <c r="G600" s="26"/>
    </row>
    <row r="601" spans="1:9" x14ac:dyDescent="0.2">
      <c r="A601" s="7">
        <v>43040</v>
      </c>
      <c r="B601" s="63"/>
      <c r="C601" s="8" t="s">
        <v>2</v>
      </c>
      <c r="D601" s="34">
        <v>97.847358121330714</v>
      </c>
      <c r="E601" s="28">
        <v>1.2999999999999999E-2</v>
      </c>
      <c r="F601" s="9" t="s">
        <v>23</v>
      </c>
      <c r="G601" s="26"/>
    </row>
    <row r="602" spans="1:9" x14ac:dyDescent="0.2">
      <c r="A602" s="7">
        <v>43070</v>
      </c>
      <c r="B602" s="63"/>
      <c r="C602" s="8" t="s">
        <v>3</v>
      </c>
      <c r="D602" s="34">
        <v>100</v>
      </c>
      <c r="E602" s="28">
        <v>2.1999999999999999E-2</v>
      </c>
      <c r="F602" s="9" t="s">
        <v>23</v>
      </c>
      <c r="G602" s="26"/>
      <c r="I602" s="22"/>
    </row>
    <row r="603" spans="1:9" x14ac:dyDescent="0.2">
      <c r="A603" s="20">
        <v>43101</v>
      </c>
      <c r="B603" s="62">
        <v>2018</v>
      </c>
      <c r="C603" s="19" t="s">
        <v>7</v>
      </c>
      <c r="D603" s="34">
        <v>101.95138619873514</v>
      </c>
      <c r="E603" s="28">
        <v>1.9513861987349834E-2</v>
      </c>
      <c r="F603" s="9" t="s">
        <v>24</v>
      </c>
      <c r="G603" s="26"/>
      <c r="H603" s="22"/>
      <c r="I603" s="27"/>
    </row>
    <row r="604" spans="1:9" x14ac:dyDescent="0.2">
      <c r="A604" s="20">
        <v>43132</v>
      </c>
      <c r="B604" s="63"/>
      <c r="C604" s="19" t="s">
        <v>8</v>
      </c>
      <c r="D604" s="34">
        <v>105.10623701999808</v>
      </c>
      <c r="E604" s="29">
        <v>3.0944658418995408E-2</v>
      </c>
      <c r="F604" s="9" t="s">
        <v>24</v>
      </c>
      <c r="G604" s="26"/>
      <c r="H604" s="22"/>
    </row>
    <row r="605" spans="1:9" x14ac:dyDescent="0.2">
      <c r="A605" s="20">
        <v>43160</v>
      </c>
      <c r="B605" s="63"/>
      <c r="C605" s="19" t="s">
        <v>9</v>
      </c>
      <c r="D605" s="34">
        <v>107.82978737593317</v>
      </c>
      <c r="E605" s="29">
        <v>2.5912357184064039E-2</v>
      </c>
      <c r="F605" s="9" t="s">
        <v>24</v>
      </c>
      <c r="G605" s="26"/>
      <c r="H605" s="22"/>
    </row>
    <row r="606" spans="1:9" x14ac:dyDescent="0.2">
      <c r="A606" s="20">
        <v>43191</v>
      </c>
      <c r="B606" s="63"/>
      <c r="C606" s="19" t="s">
        <v>10</v>
      </c>
      <c r="D606" s="34">
        <v>110.90601291632885</v>
      </c>
      <c r="E606" s="29">
        <v>2.8528532006382168E-2</v>
      </c>
      <c r="F606" s="9" t="s">
        <v>24</v>
      </c>
      <c r="G606" s="26"/>
      <c r="H606" s="22"/>
    </row>
    <row r="607" spans="1:9" x14ac:dyDescent="0.2">
      <c r="A607" s="20">
        <v>43221</v>
      </c>
      <c r="B607" s="63"/>
      <c r="C607" s="19" t="s">
        <v>11</v>
      </c>
      <c r="D607" s="34">
        <v>114.8346338222304</v>
      </c>
      <c r="E607" s="29">
        <v>3.5422974846868183E-2</v>
      </c>
      <c r="F607" s="9" t="s">
        <v>24</v>
      </c>
      <c r="G607" s="26"/>
      <c r="H607" s="22"/>
    </row>
    <row r="608" spans="1:9" x14ac:dyDescent="0.2">
      <c r="A608" s="20">
        <v>43252</v>
      </c>
      <c r="B608" s="63"/>
      <c r="C608" s="19" t="s">
        <v>12</v>
      </c>
      <c r="D608" s="34">
        <v>118.25063730426197</v>
      </c>
      <c r="E608" s="28">
        <v>2.9747153522688086E-2</v>
      </c>
      <c r="F608" s="9" t="s">
        <v>24</v>
      </c>
      <c r="G608" s="26"/>
      <c r="H608" s="22"/>
    </row>
    <row r="609" spans="1:8" x14ac:dyDescent="0.2">
      <c r="A609" s="20">
        <v>43282</v>
      </c>
      <c r="B609" s="63"/>
      <c r="C609" s="19" t="s">
        <v>13</v>
      </c>
      <c r="D609" s="34">
        <v>122.83775836791668</v>
      </c>
      <c r="E609" s="29">
        <v>3.8791512403031803E-2</v>
      </c>
      <c r="F609" s="9" t="s">
        <v>24</v>
      </c>
      <c r="G609" s="26"/>
      <c r="H609" s="22"/>
    </row>
    <row r="610" spans="1:8" x14ac:dyDescent="0.2">
      <c r="A610" s="20">
        <v>43313</v>
      </c>
      <c r="B610" s="63"/>
      <c r="C610" s="19" t="s">
        <v>14</v>
      </c>
      <c r="D610" s="34">
        <v>128.11941338590148</v>
      </c>
      <c r="E610" s="29">
        <v>4.2996999360453092E-2</v>
      </c>
      <c r="F610" s="9" t="s">
        <v>24</v>
      </c>
      <c r="G610" s="26"/>
      <c r="H610" s="22"/>
    </row>
    <row r="611" spans="1:8" x14ac:dyDescent="0.2">
      <c r="A611" s="20">
        <v>43344</v>
      </c>
      <c r="B611" s="63"/>
      <c r="C611" s="19" t="s">
        <v>0</v>
      </c>
      <c r="D611" s="34">
        <v>136.72838660367748</v>
      </c>
      <c r="E611" s="29">
        <v>6.7194915979246428E-2</v>
      </c>
      <c r="F611" s="9" t="s">
        <v>24</v>
      </c>
      <c r="G611" s="26"/>
      <c r="H611" s="22"/>
    </row>
    <row r="612" spans="1:8" x14ac:dyDescent="0.2">
      <c r="A612" s="20">
        <v>43374</v>
      </c>
      <c r="B612" s="63"/>
      <c r="C612" s="19" t="s">
        <v>1</v>
      </c>
      <c r="D612" s="34">
        <v>143.99748223814188</v>
      </c>
      <c r="E612" s="29">
        <v>5.3164495062277606E-2</v>
      </c>
      <c r="F612" s="9" t="s">
        <v>24</v>
      </c>
      <c r="G612" s="26"/>
      <c r="H612" s="22"/>
    </row>
    <row r="613" spans="1:8" x14ac:dyDescent="0.2">
      <c r="A613" s="20">
        <v>43405</v>
      </c>
      <c r="B613" s="63"/>
      <c r="C613" s="19" t="s">
        <v>2</v>
      </c>
      <c r="D613" s="34">
        <v>148.53227301301308</v>
      </c>
      <c r="E613" s="29">
        <v>3.1492153226482023E-2</v>
      </c>
      <c r="F613" s="9" t="s">
        <v>24</v>
      </c>
      <c r="G613" s="26"/>
      <c r="H613" s="22"/>
    </row>
    <row r="614" spans="1:8" x14ac:dyDescent="0.2">
      <c r="A614" s="20">
        <v>43435</v>
      </c>
      <c r="B614" s="63"/>
      <c r="C614" s="19" t="s">
        <v>3</v>
      </c>
      <c r="D614" s="34">
        <v>151.39884969796697</v>
      </c>
      <c r="E614" s="28">
        <v>1.9299352435700801E-2</v>
      </c>
      <c r="F614" s="9" t="s">
        <v>24</v>
      </c>
      <c r="G614" s="26"/>
      <c r="H614" s="22"/>
    </row>
    <row r="615" spans="1:8" x14ac:dyDescent="0.2">
      <c r="A615" s="39">
        <v>43466</v>
      </c>
      <c r="B615" s="61">
        <v>2019</v>
      </c>
      <c r="C615" s="19" t="s">
        <v>7</v>
      </c>
      <c r="D615" s="36">
        <v>156.039482766596</v>
      </c>
      <c r="E615" s="35">
        <v>3.06517062572573E-2</v>
      </c>
      <c r="F615" s="9" t="s">
        <v>24</v>
      </c>
      <c r="G615" s="26"/>
    </row>
    <row r="616" spans="1:8" x14ac:dyDescent="0.2">
      <c r="A616" s="39">
        <v>43497</v>
      </c>
      <c r="B616" s="61"/>
      <c r="C616" s="19" t="s">
        <v>8</v>
      </c>
      <c r="D616" s="36">
        <v>164.25126994270599</v>
      </c>
      <c r="E616" s="35">
        <v>5.262634193932314E-2</v>
      </c>
      <c r="F616" s="9" t="s">
        <v>24</v>
      </c>
      <c r="G616" s="26"/>
    </row>
    <row r="617" spans="1:8" x14ac:dyDescent="0.2">
      <c r="A617" s="39">
        <v>43525</v>
      </c>
      <c r="B617" s="61"/>
      <c r="C617" s="19" t="s">
        <v>9</v>
      </c>
      <c r="D617" s="36">
        <v>171.81389673053101</v>
      </c>
      <c r="E617" s="35">
        <v>4.6043033886209894E-2</v>
      </c>
      <c r="F617" s="9" t="s">
        <v>24</v>
      </c>
      <c r="G617" s="26"/>
    </row>
    <row r="618" spans="1:8" x14ac:dyDescent="0.2">
      <c r="A618" s="39">
        <v>43556</v>
      </c>
      <c r="B618" s="61"/>
      <c r="C618" s="19" t="s">
        <v>10</v>
      </c>
      <c r="D618" s="36">
        <v>177.020557631657</v>
      </c>
      <c r="E618" s="35">
        <v>3.0304073187350955E-2</v>
      </c>
      <c r="F618" s="9" t="s">
        <v>24</v>
      </c>
      <c r="G618" s="26"/>
    </row>
    <row r="619" spans="1:8" x14ac:dyDescent="0.2">
      <c r="A619" s="39">
        <v>43586</v>
      </c>
      <c r="B619" s="61"/>
      <c r="C619" s="19" t="s">
        <v>11</v>
      </c>
      <c r="D619" s="37">
        <v>182.13645174721188</v>
      </c>
      <c r="E619" s="35">
        <v>2.8899999999999999E-2</v>
      </c>
      <c r="F619" s="9" t="s">
        <v>24</v>
      </c>
      <c r="G619" s="26"/>
    </row>
    <row r="620" spans="1:8" x14ac:dyDescent="0.2">
      <c r="A620" s="39">
        <v>43617</v>
      </c>
      <c r="B620" s="61"/>
      <c r="C620" s="19" t="s">
        <v>12</v>
      </c>
      <c r="D620" s="37">
        <f>1.87691305630847*100</f>
        <v>187.69130563084698</v>
      </c>
      <c r="E620" s="35">
        <v>3.0499999999999999E-2</v>
      </c>
      <c r="F620" s="9" t="s">
        <v>24</v>
      </c>
    </row>
    <row r="621" spans="1:8" x14ac:dyDescent="0.2">
      <c r="A621" s="39">
        <v>43647</v>
      </c>
      <c r="B621" s="61"/>
      <c r="C621" s="19" t="s">
        <v>13</v>
      </c>
      <c r="D621" s="37">
        <f>1.91607656223878*100</f>
        <v>191.607656223878</v>
      </c>
      <c r="E621" s="29">
        <f t="shared" ref="E621:E629" si="0">+D621/D620-1</f>
        <v>2.0865913739945618E-2</v>
      </c>
      <c r="F621" s="9" t="s">
        <v>24</v>
      </c>
      <c r="G621" s="38"/>
    </row>
    <row r="622" spans="1:8" x14ac:dyDescent="0.2">
      <c r="A622" s="39">
        <v>43678</v>
      </c>
      <c r="B622" s="61"/>
      <c r="C622" s="19" t="s">
        <v>14</v>
      </c>
      <c r="D622" s="37">
        <f>1.99560288220433*100</f>
        <v>199.56028822043299</v>
      </c>
      <c r="E622" s="29">
        <f t="shared" si="0"/>
        <v>4.1504771538267704E-2</v>
      </c>
      <c r="F622" s="9" t="s">
        <v>24</v>
      </c>
    </row>
    <row r="623" spans="1:8" x14ac:dyDescent="0.2">
      <c r="A623" s="39">
        <v>43709</v>
      </c>
      <c r="B623" s="61"/>
      <c r="C623" s="19" t="s">
        <v>0</v>
      </c>
      <c r="D623" s="37">
        <f>2.12471330539636*100</f>
        <v>212.471330539636</v>
      </c>
      <c r="E623" s="29">
        <f t="shared" si="0"/>
        <v>6.4697452756439899E-2</v>
      </c>
      <c r="F623" s="9" t="s">
        <v>24</v>
      </c>
    </row>
    <row r="624" spans="1:8" x14ac:dyDescent="0.2">
      <c r="A624" s="39">
        <v>43739</v>
      </c>
      <c r="B624" s="61"/>
      <c r="C624" s="19" t="s">
        <v>1</v>
      </c>
      <c r="D624" s="37">
        <f>2.17933990758432*100</f>
        <v>217.93399075843197</v>
      </c>
      <c r="E624" s="29">
        <f t="shared" si="0"/>
        <v>2.5710105005328776E-2</v>
      </c>
      <c r="F624" s="9" t="s">
        <v>24</v>
      </c>
    </row>
    <row r="625" spans="1:6" x14ac:dyDescent="0.2">
      <c r="A625" s="39">
        <v>43770</v>
      </c>
      <c r="B625" s="61"/>
      <c r="C625" s="19" t="s">
        <v>2</v>
      </c>
      <c r="D625" s="37">
        <f>2.24867026815316*100</f>
        <v>224.867026815316</v>
      </c>
      <c r="E625" s="29">
        <f t="shared" si="0"/>
        <v>3.1812550363329528E-2</v>
      </c>
      <c r="F625" s="9" t="s">
        <v>24</v>
      </c>
    </row>
    <row r="626" spans="1:6" x14ac:dyDescent="0.2">
      <c r="A626" s="39">
        <v>43800</v>
      </c>
      <c r="B626" s="61"/>
      <c r="C626" s="19" t="s">
        <v>3</v>
      </c>
      <c r="D626" s="37">
        <f>2.32187421880913*100</f>
        <v>232.18742188091301</v>
      </c>
      <c r="E626" s="29">
        <f t="shared" si="0"/>
        <v>3.2554328525939313E-2</v>
      </c>
      <c r="F626" s="9" t="s">
        <v>24</v>
      </c>
    </row>
    <row r="627" spans="1:6" x14ac:dyDescent="0.2">
      <c r="A627" s="39">
        <v>43831</v>
      </c>
      <c r="B627" s="62">
        <v>2020</v>
      </c>
      <c r="C627" s="19" t="s">
        <v>7</v>
      </c>
      <c r="D627" s="37">
        <f>2.38531083057*100</f>
        <v>238.53108305699999</v>
      </c>
      <c r="E627" s="29">
        <f t="shared" si="0"/>
        <v>2.7321295549509017E-2</v>
      </c>
      <c r="F627" s="9" t="s">
        <v>24</v>
      </c>
    </row>
    <row r="628" spans="1:6" x14ac:dyDescent="0.2">
      <c r="A628" s="39">
        <v>43862</v>
      </c>
      <c r="B628" s="63"/>
      <c r="C628" s="19" t="s">
        <v>8</v>
      </c>
      <c r="D628" s="37">
        <f>2.44057725848413*100</f>
        <v>244.05772584841299</v>
      </c>
      <c r="E628" s="29">
        <f t="shared" si="0"/>
        <v>2.3169486846677856E-2</v>
      </c>
      <c r="F628" s="9" t="s">
        <v>24</v>
      </c>
    </row>
    <row r="629" spans="1:6" x14ac:dyDescent="0.2">
      <c r="A629" s="39">
        <v>43891</v>
      </c>
      <c r="B629" s="63"/>
      <c r="C629" s="19" t="s">
        <v>9</v>
      </c>
      <c r="D629" s="37">
        <f>2.51180020172*100</f>
        <v>251.18002017199998</v>
      </c>
      <c r="E629" s="29">
        <f t="shared" si="0"/>
        <v>2.9182826721948274E-2</v>
      </c>
      <c r="F629" s="9" t="s">
        <v>24</v>
      </c>
    </row>
    <row r="630" spans="1:6" x14ac:dyDescent="0.2">
      <c r="A630" s="39">
        <v>43922</v>
      </c>
      <c r="B630" s="63"/>
      <c r="C630" s="19" t="s">
        <v>10</v>
      </c>
      <c r="D630" s="37">
        <f>2.56901050760942*100</f>
        <v>256.90105076094198</v>
      </c>
      <c r="E630" s="29">
        <f t="shared" ref="E630:E633" si="1">+D630/D629-1</f>
        <v>2.2776614895660963E-2</v>
      </c>
      <c r="F630" s="9" t="s">
        <v>24</v>
      </c>
    </row>
    <row r="631" spans="1:6" x14ac:dyDescent="0.2">
      <c r="A631" s="39">
        <v>43952</v>
      </c>
      <c r="B631" s="63"/>
      <c r="C631" s="19" t="s">
        <v>11</v>
      </c>
      <c r="D631" s="37">
        <f>2.59563682817135*100</f>
        <v>259.56368281713497</v>
      </c>
      <c r="E631" s="29">
        <f t="shared" si="1"/>
        <v>1.0364426491469292E-2</v>
      </c>
      <c r="F631" s="9" t="s">
        <v>24</v>
      </c>
    </row>
    <row r="632" spans="1:6" x14ac:dyDescent="0.2">
      <c r="A632" s="39">
        <v>43983</v>
      </c>
      <c r="B632" s="63"/>
      <c r="C632" s="19" t="s">
        <v>12</v>
      </c>
      <c r="D632" s="37">
        <f>2.63952496339484*100</f>
        <v>263.95249633948401</v>
      </c>
      <c r="E632" s="29">
        <f t="shared" si="1"/>
        <v>1.6908426767241469E-2</v>
      </c>
      <c r="F632" s="9" t="s">
        <v>24</v>
      </c>
    </row>
    <row r="633" spans="1:6" x14ac:dyDescent="0.2">
      <c r="A633" s="39">
        <v>44013</v>
      </c>
      <c r="B633" s="63"/>
      <c r="C633" s="19" t="s">
        <v>13</v>
      </c>
      <c r="D633" s="37">
        <f>2.68296077067445*100</f>
        <v>268.29607706744503</v>
      </c>
      <c r="E633" s="29">
        <f t="shared" si="1"/>
        <v>1.6455918349696175E-2</v>
      </c>
      <c r="F633" s="9" t="s">
        <v>24</v>
      </c>
    </row>
    <row r="634" spans="1:6" x14ac:dyDescent="0.2">
      <c r="A634" s="39">
        <v>44044</v>
      </c>
      <c r="B634" s="63"/>
      <c r="C634" s="19" t="s">
        <v>14</v>
      </c>
      <c r="D634" s="37">
        <f>2.76108461133563*100</f>
        <v>276.10846113356303</v>
      </c>
      <c r="E634" s="29">
        <f t="shared" ref="E634:E640" si="2">+D634/D633-1</f>
        <v>2.9118517689523005E-2</v>
      </c>
      <c r="F634" s="9" t="s">
        <v>24</v>
      </c>
    </row>
    <row r="635" spans="1:6" x14ac:dyDescent="0.2">
      <c r="A635" s="39">
        <v>44075</v>
      </c>
      <c r="B635" s="63"/>
      <c r="C635" s="19" t="s">
        <v>0</v>
      </c>
      <c r="D635" s="37">
        <f>2.82202150194333*100</f>
        <v>282.202150194333</v>
      </c>
      <c r="E635" s="29">
        <f t="shared" si="2"/>
        <v>2.2069910627701583E-2</v>
      </c>
      <c r="F635" s="9" t="s">
        <v>24</v>
      </c>
    </row>
    <row r="636" spans="1:6" x14ac:dyDescent="0.2">
      <c r="A636" s="39">
        <v>44105</v>
      </c>
      <c r="B636" s="63"/>
      <c r="C636" s="19" t="s">
        <v>1</v>
      </c>
      <c r="D636" s="37">
        <f>2.93212142157*100</f>
        <v>293.21214215700002</v>
      </c>
      <c r="E636" s="29">
        <f t="shared" si="2"/>
        <v>3.9014557313206799E-2</v>
      </c>
      <c r="F636" s="9" t="s">
        <v>24</v>
      </c>
    </row>
    <row r="637" spans="1:6" x14ac:dyDescent="0.2">
      <c r="A637" s="39">
        <v>44136</v>
      </c>
      <c r="B637" s="63"/>
      <c r="C637" s="19" t="s">
        <v>2</v>
      </c>
      <c r="D637" s="37">
        <f>2.98341316786655*100</f>
        <v>298.341316786655</v>
      </c>
      <c r="E637" s="29">
        <f t="shared" si="2"/>
        <v>1.7493049885050738E-2</v>
      </c>
      <c r="F637" s="9" t="s">
        <v>24</v>
      </c>
    </row>
    <row r="638" spans="1:6" x14ac:dyDescent="0.2">
      <c r="A638" s="39">
        <v>44166</v>
      </c>
      <c r="B638" s="64"/>
      <c r="C638" s="19" t="s">
        <v>3</v>
      </c>
      <c r="D638" s="37">
        <f>3.10906664218345*100</f>
        <v>310.90666421834499</v>
      </c>
      <c r="E638" s="29">
        <f t="shared" si="2"/>
        <v>4.2117355943278589E-2</v>
      </c>
      <c r="F638" s="9" t="s">
        <v>24</v>
      </c>
    </row>
    <row r="639" spans="1:6" x14ac:dyDescent="0.2">
      <c r="A639" s="39">
        <v>44197</v>
      </c>
      <c r="B639" s="67">
        <v>2021</v>
      </c>
      <c r="C639" s="19" t="s">
        <v>7</v>
      </c>
      <c r="D639" s="37">
        <f>3.30175299908413*100</f>
        <v>330.17529990841302</v>
      </c>
      <c r="E639" s="29">
        <f t="shared" si="2"/>
        <v>6.1975627761185592E-2</v>
      </c>
      <c r="F639" s="9" t="s">
        <v>24</v>
      </c>
    </row>
    <row r="640" spans="1:6" x14ac:dyDescent="0.2">
      <c r="A640" s="39">
        <v>44228</v>
      </c>
      <c r="B640" s="67"/>
      <c r="C640" s="19" t="s">
        <v>8</v>
      </c>
      <c r="D640" s="37">
        <f>3.39971053567612*100</f>
        <v>339.97105356761199</v>
      </c>
      <c r="E640" s="29">
        <f t="shared" si="2"/>
        <v>2.9668341823013922E-2</v>
      </c>
      <c r="F640" s="9" t="s">
        <v>24</v>
      </c>
    </row>
  </sheetData>
  <mergeCells count="55">
    <mergeCell ref="B639:B640"/>
    <mergeCell ref="B99:B110"/>
    <mergeCell ref="B279:B290"/>
    <mergeCell ref="B375:B386"/>
    <mergeCell ref="B387:B398"/>
    <mergeCell ref="B399:B410"/>
    <mergeCell ref="B351:B362"/>
    <mergeCell ref="B363:B374"/>
    <mergeCell ref="B291:B302"/>
    <mergeCell ref="B303:B314"/>
    <mergeCell ref="B315:B326"/>
    <mergeCell ref="B327:B338"/>
    <mergeCell ref="B339:B350"/>
    <mergeCell ref="B171:B182"/>
    <mergeCell ref="B183:B194"/>
    <mergeCell ref="B195:B206"/>
    <mergeCell ref="A1:F1"/>
    <mergeCell ref="B51:B62"/>
    <mergeCell ref="B63:B74"/>
    <mergeCell ref="B75:B86"/>
    <mergeCell ref="B87:B98"/>
    <mergeCell ref="B3:B14"/>
    <mergeCell ref="B15:B26"/>
    <mergeCell ref="B27:B38"/>
    <mergeCell ref="B39:B50"/>
    <mergeCell ref="B459:B470"/>
    <mergeCell ref="B219:B230"/>
    <mergeCell ref="B111:B122"/>
    <mergeCell ref="B123:B134"/>
    <mergeCell ref="B135:B146"/>
    <mergeCell ref="B147:B158"/>
    <mergeCell ref="B159:B170"/>
    <mergeCell ref="B447:B458"/>
    <mergeCell ref="B411:B422"/>
    <mergeCell ref="B423:B434"/>
    <mergeCell ref="B435:B446"/>
    <mergeCell ref="B231:B242"/>
    <mergeCell ref="B243:B254"/>
    <mergeCell ref="B255:B266"/>
    <mergeCell ref="B267:B278"/>
    <mergeCell ref="B207:B218"/>
    <mergeCell ref="B471:B482"/>
    <mergeCell ref="B603:B614"/>
    <mergeCell ref="B507:B518"/>
    <mergeCell ref="B519:B530"/>
    <mergeCell ref="B531:B542"/>
    <mergeCell ref="B543:B554"/>
    <mergeCell ref="B555:B566"/>
    <mergeCell ref="B591:B602"/>
    <mergeCell ref="B579:B590"/>
    <mergeCell ref="B615:B626"/>
    <mergeCell ref="B483:B494"/>
    <mergeCell ref="B567:B578"/>
    <mergeCell ref="B495:B506"/>
    <mergeCell ref="B627:B638"/>
  </mergeCells>
  <phoneticPr fontId="2" type="noConversion"/>
  <pageMargins left="0.78740157480314965" right="0.55118110236220474" top="0.98425196850393704" bottom="1.18" header="0.77" footer="0.69"/>
  <pageSetup paperSize="9" orientation="landscape" verticalDpi="0" r:id="rId1"/>
  <headerFooter alignWithMargins="0">
    <oddHeader>&amp;CINDICE DE PRECIOS AL CONSUMIDOR DE BIENES Y SERVICIOS DE TUCUMANSERIE EMPALMADA(BASE 2003=100)</oddHeader>
    <oddFooter>&amp;LFUENTE: DIRECCION DE ESTADISTICAS DE LA PROVINCIA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topLeftCell="R22" workbookViewId="0">
      <selection activeCell="AA36" sqref="AA36"/>
    </sheetView>
  </sheetViews>
  <sheetFormatPr baseColWidth="10" defaultRowHeight="12.75" x14ac:dyDescent="0.2"/>
  <cols>
    <col min="1" max="2" width="11.42578125" style="41"/>
    <col min="3" max="3" width="9.5703125" style="41" bestFit="1" customWidth="1"/>
    <col min="4" max="4" width="8" style="41" bestFit="1" customWidth="1"/>
    <col min="5" max="5" width="7.5703125" style="41" bestFit="1" customWidth="1"/>
    <col min="6" max="6" width="8" style="41" bestFit="1" customWidth="1"/>
    <col min="7" max="7" width="8.5703125" style="41" bestFit="1" customWidth="1"/>
    <col min="8" max="8" width="8" style="41" bestFit="1" customWidth="1"/>
    <col min="9" max="9" width="8.5703125" style="41" bestFit="1" customWidth="1"/>
    <col min="10" max="10" width="8" style="41" bestFit="1" customWidth="1"/>
    <col min="11" max="11" width="8.5703125" style="41" bestFit="1" customWidth="1"/>
    <col min="12" max="12" width="8" style="41" bestFit="1" customWidth="1"/>
    <col min="13" max="13" width="7.5703125" style="41" bestFit="1" customWidth="1"/>
    <col min="14" max="14" width="8" style="41" bestFit="1" customWidth="1"/>
    <col min="15" max="15" width="7.5703125" style="41" bestFit="1" customWidth="1"/>
    <col min="16" max="16" width="8" style="41" bestFit="1" customWidth="1"/>
    <col min="17" max="17" width="8.5703125" style="41" bestFit="1" customWidth="1"/>
    <col min="18" max="18" width="8" style="41" bestFit="1" customWidth="1"/>
    <col min="19" max="19" width="8.5703125" style="41" bestFit="1" customWidth="1"/>
    <col min="20" max="20" width="8" style="41" bestFit="1" customWidth="1"/>
    <col min="21" max="21" width="7.5703125" style="41" bestFit="1" customWidth="1"/>
    <col min="22" max="22" width="8" style="41" bestFit="1" customWidth="1"/>
    <col min="23" max="23" width="7.5703125" style="41" bestFit="1" customWidth="1"/>
    <col min="24" max="24" width="8" style="41" bestFit="1" customWidth="1"/>
    <col min="25" max="25" width="8.5703125" style="41" bestFit="1" customWidth="1"/>
    <col min="26" max="26" width="8" style="41" bestFit="1" customWidth="1"/>
    <col min="27" max="16384" width="11.42578125" style="41"/>
  </cols>
  <sheetData>
    <row r="1" spans="1:26" ht="20.25" customHeight="1" x14ac:dyDescent="0.3">
      <c r="A1" s="40" t="s">
        <v>41</v>
      </c>
    </row>
    <row r="2" spans="1:26" ht="15" x14ac:dyDescent="0.2">
      <c r="B2" s="42" t="s">
        <v>43</v>
      </c>
      <c r="C2" s="66">
        <v>1</v>
      </c>
      <c r="D2" s="66"/>
      <c r="E2" s="66">
        <v>2</v>
      </c>
      <c r="F2" s="66"/>
      <c r="G2" s="66">
        <v>3</v>
      </c>
      <c r="H2" s="66"/>
      <c r="I2" s="66">
        <v>4</v>
      </c>
      <c r="J2" s="66"/>
      <c r="K2" s="66">
        <v>5</v>
      </c>
      <c r="L2" s="66"/>
      <c r="M2" s="66">
        <v>6</v>
      </c>
      <c r="N2" s="66"/>
      <c r="O2" s="66">
        <v>7</v>
      </c>
      <c r="P2" s="66"/>
      <c r="Q2" s="66">
        <v>8</v>
      </c>
      <c r="R2" s="66"/>
      <c r="S2" s="66">
        <v>9</v>
      </c>
      <c r="T2" s="66"/>
      <c r="U2" s="66">
        <v>10</v>
      </c>
      <c r="V2" s="66"/>
      <c r="W2" s="66">
        <v>11</v>
      </c>
      <c r="X2" s="66"/>
      <c r="Y2" s="66">
        <v>12</v>
      </c>
      <c r="Z2" s="66"/>
    </row>
    <row r="3" spans="1:26" ht="61.5" customHeight="1" x14ac:dyDescent="0.2">
      <c r="B3" s="42" t="s">
        <v>26</v>
      </c>
      <c r="C3" s="66" t="s">
        <v>27</v>
      </c>
      <c r="D3" s="66"/>
      <c r="E3" s="66" t="s">
        <v>28</v>
      </c>
      <c r="F3" s="66"/>
      <c r="G3" s="66" t="s">
        <v>29</v>
      </c>
      <c r="H3" s="66"/>
      <c r="I3" s="66" t="s">
        <v>30</v>
      </c>
      <c r="J3" s="66"/>
      <c r="K3" s="66" t="s">
        <v>31</v>
      </c>
      <c r="L3" s="66"/>
      <c r="M3" s="66" t="s">
        <v>32</v>
      </c>
      <c r="N3" s="66"/>
      <c r="O3" s="66" t="s">
        <v>33</v>
      </c>
      <c r="P3" s="66"/>
      <c r="Q3" s="66" t="s">
        <v>34</v>
      </c>
      <c r="R3" s="66"/>
      <c r="S3" s="66" t="s">
        <v>35</v>
      </c>
      <c r="T3" s="66"/>
      <c r="U3" s="66" t="s">
        <v>36</v>
      </c>
      <c r="V3" s="66"/>
      <c r="W3" s="66" t="s">
        <v>37</v>
      </c>
      <c r="X3" s="66"/>
      <c r="Y3" s="66" t="s">
        <v>38</v>
      </c>
      <c r="Z3" s="66"/>
    </row>
    <row r="4" spans="1:26" s="43" customFormat="1" ht="15" x14ac:dyDescent="0.25">
      <c r="A4" s="44" t="s">
        <v>42</v>
      </c>
      <c r="B4" s="44" t="s">
        <v>39</v>
      </c>
      <c r="C4" s="44" t="s">
        <v>40</v>
      </c>
      <c r="D4" s="42" t="s">
        <v>39</v>
      </c>
      <c r="E4" s="44" t="s">
        <v>40</v>
      </c>
      <c r="F4" s="42" t="s">
        <v>39</v>
      </c>
      <c r="G4" s="44" t="s">
        <v>40</v>
      </c>
      <c r="H4" s="42" t="s">
        <v>39</v>
      </c>
      <c r="I4" s="44" t="s">
        <v>40</v>
      </c>
      <c r="J4" s="42" t="s">
        <v>39</v>
      </c>
      <c r="K4" s="44" t="s">
        <v>40</v>
      </c>
      <c r="L4" s="42" t="s">
        <v>39</v>
      </c>
      <c r="M4" s="44" t="s">
        <v>40</v>
      </c>
      <c r="N4" s="42" t="s">
        <v>39</v>
      </c>
      <c r="O4" s="44" t="s">
        <v>40</v>
      </c>
      <c r="P4" s="42" t="s">
        <v>39</v>
      </c>
      <c r="Q4" s="44" t="s">
        <v>40</v>
      </c>
      <c r="R4" s="42" t="s">
        <v>39</v>
      </c>
      <c r="S4" s="44" t="s">
        <v>40</v>
      </c>
      <c r="T4" s="42" t="s">
        <v>39</v>
      </c>
      <c r="U4" s="44" t="s">
        <v>40</v>
      </c>
      <c r="V4" s="42" t="s">
        <v>39</v>
      </c>
      <c r="W4" s="44" t="s">
        <v>40</v>
      </c>
      <c r="X4" s="42" t="s">
        <v>39</v>
      </c>
      <c r="Y4" s="44" t="s">
        <v>40</v>
      </c>
      <c r="Z4" s="42" t="s">
        <v>39</v>
      </c>
    </row>
    <row r="5" spans="1:26" ht="15" x14ac:dyDescent="0.25">
      <c r="A5" s="45">
        <v>43282</v>
      </c>
      <c r="B5" s="46">
        <v>3.7999999999999999E-2</v>
      </c>
      <c r="C5" s="47">
        <v>51.619509441118971</v>
      </c>
      <c r="D5" s="48">
        <v>5.9187734660412827E-2</v>
      </c>
      <c r="E5" s="49">
        <v>1.2043438308625687</v>
      </c>
      <c r="F5" s="50">
        <v>1.4964997764349564E-2</v>
      </c>
      <c r="G5" s="51">
        <v>9.3450198604217274</v>
      </c>
      <c r="H5" s="50">
        <v>3.0496220844427269E-2</v>
      </c>
      <c r="I5" s="51">
        <v>24.999184296179109</v>
      </c>
      <c r="J5" s="50">
        <v>2.9890685489610824E-3</v>
      </c>
      <c r="K5" s="51">
        <v>6.3483203941773727</v>
      </c>
      <c r="L5" s="50">
        <v>6.2734645191151461E-2</v>
      </c>
      <c r="M5" s="51">
        <v>3.4190396386119786</v>
      </c>
      <c r="N5" s="50">
        <v>1.7568766650497558E-2</v>
      </c>
      <c r="O5" s="51">
        <v>1.8130814483959028</v>
      </c>
      <c r="P5" s="50">
        <v>1.9036594589928235E-2</v>
      </c>
      <c r="Q5" s="51">
        <v>5.3855349939481423</v>
      </c>
      <c r="R5" s="50">
        <v>7.2430328107522701E-2</v>
      </c>
      <c r="S5" s="51">
        <v>6.0175375416788599</v>
      </c>
      <c r="T5" s="50">
        <v>1.4181760038124436E-2</v>
      </c>
      <c r="U5" s="51">
        <v>2.3859523331569564E-2</v>
      </c>
      <c r="V5" s="52">
        <v>5.7654497607861899E-3</v>
      </c>
      <c r="W5" s="53">
        <v>1.6312491422659576</v>
      </c>
      <c r="X5" s="50">
        <v>4.868310199357917E-2</v>
      </c>
      <c r="Y5" s="54">
        <v>11.031078256924459</v>
      </c>
      <c r="Z5" s="55">
        <v>3.2026795528844909E-2</v>
      </c>
    </row>
    <row r="6" spans="1:26" ht="15" x14ac:dyDescent="0.25">
      <c r="A6" s="45">
        <v>43313</v>
      </c>
      <c r="B6" s="46">
        <v>4.3021740511750783E-2</v>
      </c>
      <c r="C6" s="47">
        <v>53.380977331886811</v>
      </c>
      <c r="D6" s="48">
        <v>3.412407265855788E-2</v>
      </c>
      <c r="E6" s="49">
        <v>1.2639615892901142</v>
      </c>
      <c r="F6" s="50">
        <v>4.9502274101280719E-2</v>
      </c>
      <c r="G6" s="51">
        <v>9.2714440292178146</v>
      </c>
      <c r="H6" s="50">
        <v>-7.8732664352616499E-3</v>
      </c>
      <c r="I6" s="51">
        <v>27.053871958580487</v>
      </c>
      <c r="J6" s="50">
        <v>8.2190188210078174E-2</v>
      </c>
      <c r="K6" s="51">
        <v>6.5667052102321017</v>
      </c>
      <c r="L6" s="50">
        <v>3.4400408689994499E-2</v>
      </c>
      <c r="M6" s="51">
        <v>3.8110671542052001</v>
      </c>
      <c r="N6" s="50">
        <v>0.11466012595056418</v>
      </c>
      <c r="O6" s="51">
        <v>1.8582322181515805</v>
      </c>
      <c r="P6" s="50">
        <v>2.6546668964607001E-2</v>
      </c>
      <c r="Q6" s="51">
        <v>5.3969525349111303</v>
      </c>
      <c r="R6" s="50">
        <v>2.1200383946664569E-3</v>
      </c>
      <c r="S6" s="51">
        <v>6.329877731577092</v>
      </c>
      <c r="T6" s="50">
        <v>5.1904984012960842E-2</v>
      </c>
      <c r="U6" s="51">
        <v>2.452013780253225E-2</v>
      </c>
      <c r="V6" s="52">
        <v>2.7687664241330401E-2</v>
      </c>
      <c r="W6" s="53">
        <v>1.6705646960439358</v>
      </c>
      <c r="X6" s="50">
        <v>2.4101501578946527E-2</v>
      </c>
      <c r="Y6" s="54">
        <v>11.491297438306688</v>
      </c>
      <c r="Z6" s="55">
        <v>4.1720235380737991E-2</v>
      </c>
    </row>
    <row r="7" spans="1:26" ht="15" x14ac:dyDescent="0.25">
      <c r="A7" s="45">
        <v>43344</v>
      </c>
      <c r="B7" s="46">
        <v>6.7000000000000004E-2</v>
      </c>
      <c r="C7" s="47">
        <v>57.028570691539784</v>
      </c>
      <c r="D7" s="48">
        <v>6.8331333406930428E-2</v>
      </c>
      <c r="E7" s="49">
        <v>1.2944677007150616</v>
      </c>
      <c r="F7" s="50">
        <v>2.4135315252800327E-2</v>
      </c>
      <c r="G7" s="51">
        <v>9.8358925536071986</v>
      </c>
      <c r="H7" s="50">
        <v>6.0880324856688262E-2</v>
      </c>
      <c r="I7" s="51">
        <v>28.303970544178952</v>
      </c>
      <c r="J7" s="50">
        <v>4.620775124212706E-2</v>
      </c>
      <c r="K7" s="51">
        <v>7.2358408532451541</v>
      </c>
      <c r="L7" s="50">
        <v>0.10189823078557247</v>
      </c>
      <c r="M7" s="51">
        <v>3.9969677254604501</v>
      </c>
      <c r="N7" s="50">
        <v>4.8779138160849334E-2</v>
      </c>
      <c r="O7" s="51">
        <v>2.1152381955027257</v>
      </c>
      <c r="P7" s="50">
        <v>0.13830670614827389</v>
      </c>
      <c r="Q7" s="51">
        <v>5.7787040831892451</v>
      </c>
      <c r="R7" s="50">
        <v>7.0734649935993987E-2</v>
      </c>
      <c r="S7" s="51">
        <v>7.2341430819298838</v>
      </c>
      <c r="T7" s="50">
        <v>0.1428566851839479</v>
      </c>
      <c r="U7" s="51">
        <v>2.5523121568333754E-2</v>
      </c>
      <c r="V7" s="52">
        <v>4.0904491397186327E-2</v>
      </c>
      <c r="W7" s="53">
        <v>1.7538821202951065</v>
      </c>
      <c r="X7" s="50">
        <v>4.9873808807569642E-2</v>
      </c>
      <c r="Y7" s="54">
        <v>12.08820800143306</v>
      </c>
      <c r="Z7" s="55">
        <v>5.1944575130093318E-2</v>
      </c>
    </row>
    <row r="8" spans="1:26" ht="15" x14ac:dyDescent="0.25">
      <c r="A8" s="45">
        <v>43374</v>
      </c>
      <c r="B8" s="46">
        <v>5.2999999999999999E-2</v>
      </c>
      <c r="C8" s="47">
        <v>59.949751434060062</v>
      </c>
      <c r="D8" s="48">
        <v>5.122310987453238E-2</v>
      </c>
      <c r="E8" s="49">
        <v>1.3337917729040929</v>
      </c>
      <c r="F8" s="50">
        <v>3.0378565774417554E-2</v>
      </c>
      <c r="G8" s="51">
        <v>10.582639063663969</v>
      </c>
      <c r="H8" s="50">
        <v>7.592056399425684E-2</v>
      </c>
      <c r="I8" s="51">
        <v>29.86909129959421</v>
      </c>
      <c r="J8" s="50">
        <v>5.5296862077081954E-2</v>
      </c>
      <c r="K8" s="51">
        <v>7.6811172089062865</v>
      </c>
      <c r="L8" s="50">
        <v>6.1537610443910484E-2</v>
      </c>
      <c r="M8" s="51">
        <v>4.2032963759821529</v>
      </c>
      <c r="N8" s="50">
        <v>5.1621295115144683E-2</v>
      </c>
      <c r="O8" s="51">
        <v>2.1937745326377196</v>
      </c>
      <c r="P8" s="50">
        <v>3.7128838398423625E-2</v>
      </c>
      <c r="Q8" s="51">
        <v>5.9879900100033119</v>
      </c>
      <c r="R8" s="50">
        <v>3.6216757909943498E-2</v>
      </c>
      <c r="S8" s="51">
        <v>7.5948169505014294</v>
      </c>
      <c r="T8" s="50">
        <v>4.9857165456468566E-2</v>
      </c>
      <c r="U8" s="51">
        <v>2.5733396511955994E-2</v>
      </c>
      <c r="V8" s="52">
        <v>8.238606044298491E-3</v>
      </c>
      <c r="W8" s="53">
        <v>1.8051618734786108</v>
      </c>
      <c r="X8" s="50">
        <v>2.923785617637531E-2</v>
      </c>
      <c r="Y8" s="54">
        <v>12.77023155917581</v>
      </c>
      <c r="Z8" s="55">
        <v>5.3198704123729401E-2</v>
      </c>
    </row>
    <row r="9" spans="1:26" ht="15" x14ac:dyDescent="0.25">
      <c r="A9" s="45">
        <v>43405</v>
      </c>
      <c r="B9" s="46">
        <v>3.1E-2</v>
      </c>
      <c r="C9" s="47">
        <v>61.224003982095141</v>
      </c>
      <c r="D9" s="48">
        <v>2.1255343309248831E-2</v>
      </c>
      <c r="E9" s="49">
        <v>1.4004238709691708</v>
      </c>
      <c r="F9" s="50">
        <v>4.9956896885035018E-2</v>
      </c>
      <c r="G9" s="51">
        <v>10.466743645095068</v>
      </c>
      <c r="H9" s="50">
        <v>-1.0951466630552686E-2</v>
      </c>
      <c r="I9" s="51">
        <v>30.669824800157453</v>
      </c>
      <c r="J9" s="50">
        <v>2.6808097123936614E-2</v>
      </c>
      <c r="K9" s="51">
        <v>7.8971963700332246</v>
      </c>
      <c r="L9" s="50">
        <v>2.8131215193070158E-2</v>
      </c>
      <c r="M9" s="51">
        <v>4.5433078353991609</v>
      </c>
      <c r="N9" s="50">
        <v>8.0891621480667197E-2</v>
      </c>
      <c r="O9" s="51">
        <v>2.2299351151617701</v>
      </c>
      <c r="P9" s="50">
        <v>1.648327208930267E-2</v>
      </c>
      <c r="Q9" s="51">
        <v>6.1393952312793747</v>
      </c>
      <c r="R9" s="50">
        <v>2.5284815275765427E-2</v>
      </c>
      <c r="S9" s="51">
        <v>7.887408047904966</v>
      </c>
      <c r="T9" s="50">
        <v>3.8525101962361141E-2</v>
      </c>
      <c r="U9" s="51">
        <v>2.7151930708131405E-2</v>
      </c>
      <c r="V9" s="52">
        <v>5.5124250524657636E-2</v>
      </c>
      <c r="W9" s="53">
        <v>1.8856619308646656</v>
      </c>
      <c r="X9" s="50">
        <v>4.4594370493172608E-2</v>
      </c>
      <c r="Y9" s="54">
        <v>14.161138514529249</v>
      </c>
      <c r="Z9" s="55">
        <v>0.10891791185681576</v>
      </c>
    </row>
    <row r="10" spans="1:26" ht="15" x14ac:dyDescent="0.25">
      <c r="A10" s="45">
        <v>43435</v>
      </c>
      <c r="B10" s="46">
        <v>1.9299913366775723E-2</v>
      </c>
      <c r="C10" s="47">
        <v>62.732204754996665</v>
      </c>
      <c r="D10" s="48">
        <v>2.4634141428296674E-2</v>
      </c>
      <c r="E10" s="49">
        <v>1.4148855871252246</v>
      </c>
      <c r="F10" s="50">
        <v>1.0326670700097074E-2</v>
      </c>
      <c r="G10" s="51">
        <v>10.542521732936686</v>
      </c>
      <c r="H10" s="50">
        <v>7.2398914515432455E-3</v>
      </c>
      <c r="I10" s="51">
        <v>31.06518757836232</v>
      </c>
      <c r="J10" s="50">
        <v>1.2890936964297106E-2</v>
      </c>
      <c r="K10" s="51">
        <v>8.1670915700016682</v>
      </c>
      <c r="L10" s="50">
        <v>3.4176078106983754E-2</v>
      </c>
      <c r="M10" s="51">
        <v>4.7276309800982279</v>
      </c>
      <c r="N10" s="50">
        <v>4.0570252198830703E-2</v>
      </c>
      <c r="O10" s="51">
        <v>2.2193715061558397</v>
      </c>
      <c r="P10" s="50">
        <v>-4.7371822319430823E-3</v>
      </c>
      <c r="Q10" s="51">
        <v>6.2300938768964116</v>
      </c>
      <c r="R10" s="50">
        <v>1.477322149825766E-2</v>
      </c>
      <c r="S10" s="51">
        <v>8.0025222038375166</v>
      </c>
      <c r="T10" s="50">
        <v>1.4594674858127599E-2</v>
      </c>
      <c r="U10" s="51">
        <v>2.7151930708131405E-2</v>
      </c>
      <c r="V10" s="52">
        <v>0</v>
      </c>
      <c r="W10" s="53">
        <v>1.9301233120494772</v>
      </c>
      <c r="X10" s="50">
        <v>2.3578659810151725E-2</v>
      </c>
      <c r="Y10" s="54">
        <v>14.340064664798572</v>
      </c>
      <c r="Z10" s="55">
        <v>1.2635011661367823E-2</v>
      </c>
    </row>
    <row r="11" spans="1:26" ht="15" x14ac:dyDescent="0.25">
      <c r="A11" s="45">
        <v>43466</v>
      </c>
      <c r="B11" s="56">
        <v>3.0700000000000002E-2</v>
      </c>
      <c r="C11" s="47">
        <v>64.936473672630555</v>
      </c>
      <c r="D11" s="57">
        <v>3.5137756216966402E-2</v>
      </c>
      <c r="E11" s="49">
        <v>1.4484701745566777</v>
      </c>
      <c r="F11" s="58">
        <v>2.3736610039042594E-2</v>
      </c>
      <c r="G11" s="51">
        <v>10.594871559634941</v>
      </c>
      <c r="H11" s="58">
        <v>4.9655886916224468E-3</v>
      </c>
      <c r="I11" s="51">
        <v>31.477057508354527</v>
      </c>
      <c r="J11" s="58">
        <v>1.3258246999257928E-2</v>
      </c>
      <c r="K11" s="51">
        <v>8.4540443327559878</v>
      </c>
      <c r="L11" s="58">
        <v>3.5135244939375809E-2</v>
      </c>
      <c r="M11" s="51">
        <v>4.892137916042226</v>
      </c>
      <c r="N11" s="58">
        <v>3.4796907084439832E-2</v>
      </c>
      <c r="O11" s="51">
        <v>2.2211459279540406</v>
      </c>
      <c r="P11" s="58">
        <v>7.9951544537704144E-4</v>
      </c>
      <c r="Q11" s="51">
        <v>6.3985382421709573</v>
      </c>
      <c r="R11" s="58">
        <v>2.7037211413330819E-2</v>
      </c>
      <c r="S11" s="51">
        <v>8.5531648661842077</v>
      </c>
      <c r="T11" s="58">
        <v>6.8808639116632042E-2</v>
      </c>
      <c r="U11" s="51">
        <v>2.7151930708131405E-2</v>
      </c>
      <c r="V11" s="59">
        <v>0</v>
      </c>
      <c r="W11" s="53">
        <v>2.040326545805347</v>
      </c>
      <c r="X11" s="58">
        <v>5.7096473094691458E-2</v>
      </c>
      <c r="Y11" s="54">
        <v>14.996100089797823</v>
      </c>
      <c r="Z11" s="60">
        <v>4.5748428639214023E-2</v>
      </c>
    </row>
    <row r="12" spans="1:26" ht="15" x14ac:dyDescent="0.25">
      <c r="A12" s="45">
        <v>43497</v>
      </c>
      <c r="B12" s="56">
        <v>5.2558560349828441E-2</v>
      </c>
      <c r="C12" s="47">
        <v>69.861453082016538</v>
      </c>
      <c r="D12" s="57">
        <v>7.5843037523328771E-2</v>
      </c>
      <c r="E12" s="49">
        <v>1.4697928527816282</v>
      </c>
      <c r="F12" s="58">
        <v>1.4720826565501444E-2</v>
      </c>
      <c r="G12" s="51">
        <v>10.849111781314503</v>
      </c>
      <c r="H12" s="58">
        <v>2.3996536460921591E-2</v>
      </c>
      <c r="I12" s="51">
        <v>33.40079475000389</v>
      </c>
      <c r="J12" s="58">
        <v>6.1115536010275751E-2</v>
      </c>
      <c r="K12" s="51">
        <v>8.6528541498280021</v>
      </c>
      <c r="L12" s="58">
        <v>2.3516533536701134E-2</v>
      </c>
      <c r="M12" s="51">
        <v>4.9732468433704051</v>
      </c>
      <c r="N12" s="58">
        <v>1.6579444144902089E-2</v>
      </c>
      <c r="O12" s="51">
        <v>2.2327603560898579</v>
      </c>
      <c r="P12" s="58">
        <v>5.2290252475737375E-3</v>
      </c>
      <c r="Q12" s="51">
        <v>6.4857245043414977</v>
      </c>
      <c r="R12" s="58">
        <v>1.3625965630074566E-2</v>
      </c>
      <c r="S12" s="51">
        <v>8.6536320752265929</v>
      </c>
      <c r="T12" s="58">
        <v>1.1746202793259997E-2</v>
      </c>
      <c r="U12" s="51">
        <v>2.7233796910076147E-2</v>
      </c>
      <c r="V12" s="59">
        <v>3.0151153089170712E-3</v>
      </c>
      <c r="W12" s="53">
        <v>2.0794736418736557</v>
      </c>
      <c r="X12" s="58">
        <v>1.9186681734249866E-2</v>
      </c>
      <c r="Y12" s="54">
        <v>15.554681282912068</v>
      </c>
      <c r="Z12" s="60">
        <v>3.7248430576577674E-2</v>
      </c>
    </row>
    <row r="13" spans="1:26" ht="15" x14ac:dyDescent="0.25">
      <c r="A13" s="45">
        <v>43525</v>
      </c>
      <c r="B13" s="56">
        <v>4.6043033886205453E-2</v>
      </c>
      <c r="C13" s="47">
        <v>69.861453082016538</v>
      </c>
      <c r="D13" s="57">
        <v>6.4492707222965739E-2</v>
      </c>
      <c r="E13" s="49">
        <v>1.4803036788191362</v>
      </c>
      <c r="F13" s="58">
        <v>-4.4916321252872482E-3</v>
      </c>
      <c r="G13" s="51">
        <v>10.849111781314503</v>
      </c>
      <c r="H13" s="58">
        <v>3.5051241792622312E-2</v>
      </c>
      <c r="I13" s="51">
        <v>33.40079475000389</v>
      </c>
      <c r="J13" s="58">
        <v>3.723919231513384E-2</v>
      </c>
      <c r="K13" s="51">
        <v>8.6528541498280021</v>
      </c>
      <c r="L13" s="58">
        <v>2.086051933702926E-2</v>
      </c>
      <c r="M13" s="51">
        <v>4.9732468433704051</v>
      </c>
      <c r="N13" s="58">
        <v>4.7824532911263651E-2</v>
      </c>
      <c r="O13" s="51">
        <v>2.2327603560898579</v>
      </c>
      <c r="P13" s="58">
        <v>0.11726474464850667</v>
      </c>
      <c r="Q13" s="51">
        <v>6.4857245043414977</v>
      </c>
      <c r="R13" s="58">
        <v>1.4147506365782547E-3</v>
      </c>
      <c r="S13" s="51">
        <v>8.6536320752265929</v>
      </c>
      <c r="T13" s="58">
        <v>2.8990764719138307E-2</v>
      </c>
      <c r="U13" s="51">
        <v>2.7233796910076147E-2</v>
      </c>
      <c r="V13" s="59">
        <v>8.4897800281398039E-2</v>
      </c>
      <c r="W13" s="53">
        <v>2.0794736418736557</v>
      </c>
      <c r="X13" s="58">
        <v>3.9401334097849405E-2</v>
      </c>
      <c r="Y13" s="54">
        <v>15.554681282912068</v>
      </c>
      <c r="Z13" s="60">
        <v>2.6690391749411457E-2</v>
      </c>
    </row>
    <row r="14" spans="1:26" ht="15" x14ac:dyDescent="0.25">
      <c r="A14" s="45">
        <v>43556</v>
      </c>
      <c r="B14" s="56">
        <v>3.0304073187353842E-2</v>
      </c>
      <c r="C14" s="47">
        <v>75.95636737187273</v>
      </c>
      <c r="D14" s="57">
        <v>2.1371843607867147E-2</v>
      </c>
      <c r="E14" s="49">
        <v>1.537258765379147</v>
      </c>
      <c r="F14" s="58">
        <v>4.3160766325318622E-2</v>
      </c>
      <c r="G14" s="51">
        <v>12.006526606537985</v>
      </c>
      <c r="H14" s="58">
        <v>6.9205915793016715E-2</v>
      </c>
      <c r="I14" s="51">
        <v>35.798329413906984</v>
      </c>
      <c r="J14" s="58">
        <v>3.3301455335501551E-2</v>
      </c>
      <c r="K14" s="51">
        <v>9.2786028241301466</v>
      </c>
      <c r="L14" s="58">
        <v>5.0405031049775006E-2</v>
      </c>
      <c r="M14" s="51">
        <v>5.3248858047606165</v>
      </c>
      <c r="N14" s="58">
        <v>2.1837226558417688E-2</v>
      </c>
      <c r="O14" s="51">
        <v>2.5289864167445599</v>
      </c>
      <c r="P14" s="58">
        <v>1.3790668792403649E-2</v>
      </c>
      <c r="Q14" s="51">
        <v>6.498735802623071</v>
      </c>
      <c r="R14" s="58">
        <v>5.9055802242125033E-4</v>
      </c>
      <c r="S14" s="51">
        <v>9.3129534292381706</v>
      </c>
      <c r="T14" s="58">
        <v>4.5869571468542869E-2</v>
      </c>
      <c r="U14" s="51">
        <v>3.3580045700148442E-2</v>
      </c>
      <c r="V14" s="59">
        <v>0.13653878207608661</v>
      </c>
      <c r="W14" s="53">
        <v>2.23494696724685</v>
      </c>
      <c r="X14" s="58">
        <v>3.402379404159106E-2</v>
      </c>
      <c r="Y14" s="54">
        <v>16.50938418351663</v>
      </c>
      <c r="Z14" s="60">
        <v>3.3785078757286646E-2</v>
      </c>
    </row>
    <row r="15" spans="1:26" ht="15" x14ac:dyDescent="0.25">
      <c r="A15" s="45">
        <v>43586</v>
      </c>
      <c r="B15" s="56">
        <v>2.8930899733815352E-2</v>
      </c>
      <c r="C15" s="47">
        <v>78.014427107288526</v>
      </c>
      <c r="D15" s="57">
        <v>2.709528913277004E-2</v>
      </c>
      <c r="E15" s="49">
        <v>1.5551463146594613</v>
      </c>
      <c r="F15" s="58">
        <v>1.163600408933263E-2</v>
      </c>
      <c r="G15" s="51">
        <v>12.271425192741049</v>
      </c>
      <c r="H15" s="58">
        <v>2.2062882537470685E-2</v>
      </c>
      <c r="I15" s="51">
        <v>36.776219124030519</v>
      </c>
      <c r="J15" s="58">
        <v>2.7316629745957943E-2</v>
      </c>
      <c r="K15" s="51">
        <v>9.5916078800859808</v>
      </c>
      <c r="L15" s="58">
        <v>3.373407202448897E-2</v>
      </c>
      <c r="M15" s="51">
        <v>5.4878425799001738</v>
      </c>
      <c r="N15" s="58">
        <v>3.0602867575839632E-2</v>
      </c>
      <c r="O15" s="51">
        <v>2.6103838119457357</v>
      </c>
      <c r="P15" s="58">
        <v>3.2185777931521997E-2</v>
      </c>
      <c r="Q15" s="51">
        <v>6.633633811826642</v>
      </c>
      <c r="R15" s="58">
        <v>2.0757577058160059E-2</v>
      </c>
      <c r="S15" s="51">
        <v>9.7336895459948636</v>
      </c>
      <c r="T15" s="58">
        <v>4.517751752476129E-2</v>
      </c>
      <c r="U15" s="51">
        <v>3.3592681459156851E-2</v>
      </c>
      <c r="V15" s="59">
        <v>3.7628772519360254E-4</v>
      </c>
      <c r="W15" s="53">
        <v>2.3358502478774192</v>
      </c>
      <c r="X15" s="58">
        <v>4.5147952998127794E-2</v>
      </c>
      <c r="Y15" s="54">
        <v>17.09810333751307</v>
      </c>
      <c r="Z15" s="60">
        <v>3.5659667704882159E-2</v>
      </c>
    </row>
    <row r="16" spans="1:26" ht="15" x14ac:dyDescent="0.25">
      <c r="A16" s="45">
        <v>43617</v>
      </c>
      <c r="B16" s="56">
        <v>3.0467362733963776E-2</v>
      </c>
      <c r="C16" s="47">
        <v>79.998003550974829</v>
      </c>
      <c r="D16" s="57">
        <v>2.54257644032738E-2</v>
      </c>
      <c r="E16" s="49">
        <v>1.6213298502710445</v>
      </c>
      <c r="F16" s="58">
        <v>4.2557754847700968E-2</v>
      </c>
      <c r="G16" s="51">
        <v>12.55570795693882</v>
      </c>
      <c r="H16" s="58">
        <v>2.3166238617983392E-2</v>
      </c>
      <c r="I16" s="51">
        <v>37.877285081427317</v>
      </c>
      <c r="J16" s="58">
        <v>2.9939618145176317E-2</v>
      </c>
      <c r="K16" s="51">
        <v>9.7959881266977487</v>
      </c>
      <c r="L16" s="58">
        <v>2.1308236238065881E-2</v>
      </c>
      <c r="M16" s="51">
        <v>5.6592194447906206</v>
      </c>
      <c r="N16" s="58">
        <v>3.1228458614708243E-2</v>
      </c>
      <c r="O16" s="51">
        <v>2.6231352093816764</v>
      </c>
      <c r="P16" s="58">
        <v>4.8848745451099962E-3</v>
      </c>
      <c r="Q16" s="51">
        <v>7.4776368792051988</v>
      </c>
      <c r="R16" s="58">
        <v>0.12723087998524174</v>
      </c>
      <c r="S16" s="51">
        <v>10.182702704926715</v>
      </c>
      <c r="T16" s="58">
        <v>4.6129800710215774E-2</v>
      </c>
      <c r="U16" s="51">
        <v>3.3629412796304048E-2</v>
      </c>
      <c r="V16" s="59">
        <v>1.0934327225964324E-3</v>
      </c>
      <c r="W16" s="53">
        <v>2.3862147692845834</v>
      </c>
      <c r="X16" s="58">
        <v>2.1561536940533976E-2</v>
      </c>
      <c r="Y16" s="54">
        <v>17.480452644152319</v>
      </c>
      <c r="Z16" s="60">
        <v>2.2362088887390108E-2</v>
      </c>
    </row>
    <row r="17" spans="1:26" ht="15" x14ac:dyDescent="0.25">
      <c r="A17" s="45">
        <v>43647</v>
      </c>
      <c r="B17" s="56">
        <v>2.0899999999999998E-2</v>
      </c>
      <c r="C17" s="47">
        <v>80.934359715190425</v>
      </c>
      <c r="D17" s="57">
        <v>1.1704744151758151E-2</v>
      </c>
      <c r="E17" s="49">
        <v>1.6365260293050303</v>
      </c>
      <c r="F17" s="58">
        <v>9.372663453673713E-3</v>
      </c>
      <c r="G17" s="51">
        <v>13.026274557590343</v>
      </c>
      <c r="H17" s="58">
        <v>3.7478300886368388E-2</v>
      </c>
      <c r="I17" s="51">
        <v>38.402089433856531</v>
      </c>
      <c r="J17" s="58">
        <v>1.3855384600585774E-2</v>
      </c>
      <c r="K17" s="51">
        <v>10.059926222752361</v>
      </c>
      <c r="L17" s="58">
        <v>2.6943488767129375E-2</v>
      </c>
      <c r="M17" s="51">
        <v>5.7711051991802105</v>
      </c>
      <c r="N17" s="58">
        <v>1.9770527628608203E-2</v>
      </c>
      <c r="O17" s="51">
        <v>2.9923900353942718</v>
      </c>
      <c r="P17" s="58">
        <v>0.14076850659163553</v>
      </c>
      <c r="Q17" s="51">
        <v>7.5861726325472043</v>
      </c>
      <c r="R17" s="58">
        <v>1.4514713016332115E-2</v>
      </c>
      <c r="S17" s="51">
        <v>10.350731564070978</v>
      </c>
      <c r="T17" s="58">
        <v>1.6501400857256154E-2</v>
      </c>
      <c r="U17" s="51">
        <v>3.5109060959453126E-2</v>
      </c>
      <c r="V17" s="59">
        <v>4.3998632153092299E-2</v>
      </c>
      <c r="W17" s="53">
        <v>2.4664563737621541</v>
      </c>
      <c r="X17" s="58">
        <v>3.3627151047107118E-2</v>
      </c>
      <c r="Y17" s="54">
        <v>18.346515399268657</v>
      </c>
      <c r="Z17" s="60">
        <v>4.9544641248523869E-2</v>
      </c>
    </row>
    <row r="18" spans="1:26" ht="15" x14ac:dyDescent="0.25">
      <c r="A18" s="45">
        <v>43678</v>
      </c>
      <c r="B18" s="56">
        <v>4.1504771538270591E-2</v>
      </c>
      <c r="C18" s="47">
        <v>85.324251968977194</v>
      </c>
      <c r="D18" s="57">
        <v>5.424015546962857E-2</v>
      </c>
      <c r="E18" s="49">
        <v>1.7296802310806763</v>
      </c>
      <c r="F18" s="58">
        <v>5.692191881311226E-2</v>
      </c>
      <c r="G18" s="51">
        <v>13.346386017909159</v>
      </c>
      <c r="H18" s="58">
        <v>2.4574290899794571E-2</v>
      </c>
      <c r="I18" s="51">
        <v>39.193306002485706</v>
      </c>
      <c r="J18" s="58">
        <v>2.0603477057985708E-2</v>
      </c>
      <c r="K18" s="51">
        <v>10.799506577533226</v>
      </c>
      <c r="L18" s="58">
        <v>7.3517473031578184E-2</v>
      </c>
      <c r="M18" s="51">
        <v>5.8946047090710243</v>
      </c>
      <c r="N18" s="58">
        <v>2.1399628949470006E-2</v>
      </c>
      <c r="O18" s="51">
        <v>2.9991772782758317</v>
      </c>
      <c r="P18" s="58">
        <v>2.2681678528799765E-3</v>
      </c>
      <c r="Q18" s="51">
        <v>7.5938400842092717</v>
      </c>
      <c r="R18" s="58">
        <v>1.010714102282817E-3</v>
      </c>
      <c r="S18" s="51">
        <v>10.851638415365356</v>
      </c>
      <c r="T18" s="58">
        <v>4.8393376660747833E-2</v>
      </c>
      <c r="U18" s="51">
        <v>3.7448529050167621E-2</v>
      </c>
      <c r="V18" s="59">
        <v>6.6634311108927369E-2</v>
      </c>
      <c r="W18" s="53">
        <v>2.5474056476798865</v>
      </c>
      <c r="X18" s="58">
        <v>3.2820071248314209E-2</v>
      </c>
      <c r="Y18" s="54">
        <v>19.24304275879561</v>
      </c>
      <c r="Z18" s="60">
        <v>4.8866356363382879E-2</v>
      </c>
    </row>
    <row r="19" spans="1:26" ht="15" x14ac:dyDescent="0.25">
      <c r="A19" s="45">
        <v>43709</v>
      </c>
      <c r="B19" s="56">
        <v>6.4697452756441454E-2</v>
      </c>
      <c r="C19" s="47">
        <v>90.0366202637572</v>
      </c>
      <c r="D19" s="57">
        <v>5.5228943542257491E-2</v>
      </c>
      <c r="E19" s="49">
        <v>1.827564184947883</v>
      </c>
      <c r="F19" s="58">
        <v>5.6590780254249795E-2</v>
      </c>
      <c r="G19" s="51">
        <v>14.378182743880396</v>
      </c>
      <c r="H19" s="58">
        <v>7.7309072627353759E-2</v>
      </c>
      <c r="I19" s="51">
        <v>40.183574074075814</v>
      </c>
      <c r="J19" s="58">
        <v>2.526625519999004E-2</v>
      </c>
      <c r="K19" s="51">
        <v>11.724406610582037</v>
      </c>
      <c r="L19" s="58">
        <v>8.564280473451702E-2</v>
      </c>
      <c r="M19" s="51">
        <v>6.3441848727323196</v>
      </c>
      <c r="N19" s="58">
        <v>7.626977309766847E-2</v>
      </c>
      <c r="O19" s="51">
        <v>3.0427364148370017</v>
      </c>
      <c r="P19" s="58">
        <v>1.452369517356833E-2</v>
      </c>
      <c r="Q19" s="51">
        <v>8.7181653124003038</v>
      </c>
      <c r="R19" s="58">
        <v>0.14805753291130919</v>
      </c>
      <c r="S19" s="51">
        <v>11.945691594744439</v>
      </c>
      <c r="T19" s="58">
        <v>0.10081917011075126</v>
      </c>
      <c r="U19" s="51">
        <v>3.7718415916348273E-2</v>
      </c>
      <c r="V19" s="59">
        <v>7.2068749568001689E-3</v>
      </c>
      <c r="W19" s="53">
        <v>2.7053747672985287</v>
      </c>
      <c r="X19" s="58">
        <v>6.2011764699711813E-2</v>
      </c>
      <c r="Y19" s="54">
        <v>21.527111284464112</v>
      </c>
      <c r="Z19" s="60">
        <v>0.1186958088852399</v>
      </c>
    </row>
    <row r="20" spans="1:26" ht="15" x14ac:dyDescent="0.25">
      <c r="A20" s="45">
        <v>43739</v>
      </c>
      <c r="B20" s="56">
        <v>2.5710105005325445E-2</v>
      </c>
      <c r="C20" s="47">
        <v>91.807228871419284</v>
      </c>
      <c r="D20" s="57">
        <v>1.9665427272538505E-2</v>
      </c>
      <c r="E20" s="49">
        <v>1.9344054512799655</v>
      </c>
      <c r="F20" s="58">
        <v>5.8461019980608597E-2</v>
      </c>
      <c r="G20" s="51">
        <v>14.910655932894635</v>
      </c>
      <c r="H20" s="58">
        <v>3.7033413644771418E-2</v>
      </c>
      <c r="I20" s="51">
        <v>40.796662973091607</v>
      </c>
      <c r="J20" s="58">
        <v>1.5257201808022591E-2</v>
      </c>
      <c r="K20" s="51">
        <v>12.00945641841532</v>
      </c>
      <c r="L20" s="58">
        <v>2.431251467993345E-2</v>
      </c>
      <c r="M20" s="51">
        <v>6.6256375411559727</v>
      </c>
      <c r="N20" s="58">
        <v>4.4363881896530621E-2</v>
      </c>
      <c r="O20" s="51">
        <v>3.0987450732129185</v>
      </c>
      <c r="P20" s="58">
        <v>1.8407331671191463E-2</v>
      </c>
      <c r="Q20" s="51">
        <v>9.3451034780069282</v>
      </c>
      <c r="R20" s="58">
        <v>7.1911708844852429E-2</v>
      </c>
      <c r="S20" s="51">
        <v>12.325867100285389</v>
      </c>
      <c r="T20" s="58">
        <v>3.1825324011228506E-2</v>
      </c>
      <c r="U20" s="51">
        <v>3.8313662987933782E-2</v>
      </c>
      <c r="V20" s="59">
        <v>1.5781338031418013E-2</v>
      </c>
      <c r="W20" s="53">
        <v>2.7530574536655101</v>
      </c>
      <c r="X20" s="58">
        <v>1.7625168587861006E-2</v>
      </c>
      <c r="Y20" s="54">
        <v>22.288856802016181</v>
      </c>
      <c r="Z20" s="60">
        <v>3.5385403433195961E-2</v>
      </c>
    </row>
    <row r="21" spans="1:26" ht="15" x14ac:dyDescent="0.25">
      <c r="A21" s="45">
        <v>43770</v>
      </c>
      <c r="B21" s="56">
        <v>3.1812550363331082E-2</v>
      </c>
      <c r="C21" s="47">
        <v>95.403980393551748</v>
      </c>
      <c r="D21" s="57">
        <v>3.9177214761267898E-2</v>
      </c>
      <c r="E21" s="49">
        <v>2.0525928647922251</v>
      </c>
      <c r="F21" s="58">
        <v>6.1097539522573685E-2</v>
      </c>
      <c r="G21" s="51">
        <v>15.277471779722273</v>
      </c>
      <c r="H21" s="58">
        <v>2.4600919535565202E-2</v>
      </c>
      <c r="I21" s="51">
        <v>41.572254235126223</v>
      </c>
      <c r="J21" s="58">
        <v>1.9011144674901059E-2</v>
      </c>
      <c r="K21" s="51">
        <v>12.360754317139362</v>
      </c>
      <c r="L21" s="58">
        <v>2.9251773476221654E-2</v>
      </c>
      <c r="M21" s="51">
        <v>6.9442855802306429</v>
      </c>
      <c r="N21" s="58">
        <v>4.8093189084876586E-2</v>
      </c>
      <c r="O21" s="51">
        <v>3.1936114853572564</v>
      </c>
      <c r="P21" s="58">
        <v>3.061446162977699E-2</v>
      </c>
      <c r="Q21" s="51">
        <v>9.1495045172080776</v>
      </c>
      <c r="R21" s="58">
        <v>-2.0930636162475813E-2</v>
      </c>
      <c r="S21" s="51">
        <v>12.527210652161159</v>
      </c>
      <c r="T21" s="58">
        <v>1.6335041602964173E-2</v>
      </c>
      <c r="U21" s="51">
        <v>4.1423173016902806E-2</v>
      </c>
      <c r="V21" s="59">
        <v>8.1159298967272031E-2</v>
      </c>
      <c r="W21" s="53">
        <v>2.8024427520563613</v>
      </c>
      <c r="X21" s="58">
        <v>1.7938346446456421E-2</v>
      </c>
      <c r="Y21" s="54">
        <v>23.541495064953814</v>
      </c>
      <c r="Z21" s="60">
        <v>5.6200202373067665E-2</v>
      </c>
    </row>
    <row r="22" spans="1:26" ht="15" x14ac:dyDescent="0.25">
      <c r="A22" s="45">
        <v>43800</v>
      </c>
      <c r="B22" s="56">
        <v>3.2554328525939979E-2</v>
      </c>
      <c r="C22" s="47">
        <v>97.871589543328597</v>
      </c>
      <c r="D22" s="57">
        <v>2.5864844837685919E-2</v>
      </c>
      <c r="E22" s="49">
        <v>2.0753229938700151</v>
      </c>
      <c r="F22" s="58">
        <v>1.1073861488888337E-2</v>
      </c>
      <c r="G22" s="51">
        <v>15.510946496026515</v>
      </c>
      <c r="H22" s="58">
        <v>1.5282287519204019E-2</v>
      </c>
      <c r="I22" s="51">
        <v>43.17215565632452</v>
      </c>
      <c r="J22" s="58">
        <v>3.848483683731696E-2</v>
      </c>
      <c r="K22" s="51">
        <v>12.624068670292379</v>
      </c>
      <c r="L22" s="58">
        <v>2.1302450190107569E-2</v>
      </c>
      <c r="M22" s="51">
        <v>7.1470926924934268</v>
      </c>
      <c r="N22" s="58">
        <v>2.9204892270005001E-2</v>
      </c>
      <c r="O22" s="51">
        <v>3.607466541662256</v>
      </c>
      <c r="P22" s="58">
        <v>0.12958841681354483</v>
      </c>
      <c r="Q22" s="51">
        <v>9.5435350213359609</v>
      </c>
      <c r="R22" s="58">
        <v>4.3065775134249584E-2</v>
      </c>
      <c r="S22" s="51">
        <v>13.290186954004806</v>
      </c>
      <c r="T22" s="58">
        <v>6.0905521829955234E-2</v>
      </c>
      <c r="U22" s="51">
        <v>4.1423173016902806E-2</v>
      </c>
      <c r="V22" s="59">
        <v>0</v>
      </c>
      <c r="W22" s="53">
        <v>2.8446133856173397</v>
      </c>
      <c r="X22" s="58">
        <v>1.5047812673438132E-2</v>
      </c>
      <c r="Y22" s="54">
        <v>24.459020752940493</v>
      </c>
      <c r="Z22" s="60">
        <v>3.8974826596828827E-2</v>
      </c>
    </row>
    <row r="23" spans="1:26" ht="15" x14ac:dyDescent="0.25">
      <c r="A23" s="45">
        <v>43831</v>
      </c>
      <c r="B23" s="56">
        <v>2.73212955473769E-2</v>
      </c>
      <c r="C23" s="47">
        <v>102.41711570858672</v>
      </c>
      <c r="D23" s="57">
        <v>4.6443775833902912E-2</v>
      </c>
      <c r="E23" s="49">
        <v>2.2056628169448573</v>
      </c>
      <c r="F23" s="58">
        <v>6.2804596421777825E-2</v>
      </c>
      <c r="G23" s="51">
        <v>15.481623196939665</v>
      </c>
      <c r="H23" s="58">
        <v>-1.8904906347502193E-3</v>
      </c>
      <c r="I23" s="51">
        <v>43.956927674592059</v>
      </c>
      <c r="J23" s="58">
        <v>1.8177735309646836E-2</v>
      </c>
      <c r="K23" s="51">
        <v>12.817604322517401</v>
      </c>
      <c r="L23" s="58">
        <v>1.5330687536614818E-2</v>
      </c>
      <c r="M23" s="51">
        <v>7.2622386605416738</v>
      </c>
      <c r="N23" s="58">
        <v>1.6110882145013328E-2</v>
      </c>
      <c r="O23" s="51">
        <v>3.6200100209411614</v>
      </c>
      <c r="P23" s="58">
        <v>3.4770881819807808E-3</v>
      </c>
      <c r="Q23" s="51">
        <v>9.7990676679024702</v>
      </c>
      <c r="R23" s="58">
        <v>2.6775471143054341E-2</v>
      </c>
      <c r="S23" s="51">
        <v>13.367834920535238</v>
      </c>
      <c r="T23" s="58">
        <v>5.8425037058664753E-3</v>
      </c>
      <c r="U23" s="51">
        <v>4.1423173016902806E-2</v>
      </c>
      <c r="V23" s="59">
        <v>0</v>
      </c>
      <c r="W23" s="53">
        <v>2.9121084833762731</v>
      </c>
      <c r="X23" s="58">
        <v>2.3727336059162107E-2</v>
      </c>
      <c r="Y23" s="54">
        <v>24.649466410610735</v>
      </c>
      <c r="Z23" s="60">
        <v>7.7863157153317264E-3</v>
      </c>
    </row>
    <row r="24" spans="1:26" ht="15" x14ac:dyDescent="0.25">
      <c r="A24" s="45">
        <v>43862</v>
      </c>
      <c r="B24" s="56">
        <v>2.3169486848799714E-2</v>
      </c>
      <c r="C24" s="47">
        <v>105.49234730359589</v>
      </c>
      <c r="D24" s="57">
        <v>3.0026539741260683E-2</v>
      </c>
      <c r="E24" s="49">
        <v>2.2244653672383641</v>
      </c>
      <c r="F24" s="58">
        <v>8.5246712004471981E-3</v>
      </c>
      <c r="G24" s="51">
        <v>15.538617671793792</v>
      </c>
      <c r="H24" s="58">
        <v>3.6814275950982633E-3</v>
      </c>
      <c r="I24" s="51">
        <v>44.644945126838095</v>
      </c>
      <c r="J24" s="58">
        <v>1.5652082359789876E-2</v>
      </c>
      <c r="K24" s="51">
        <v>12.9396150744124</v>
      </c>
      <c r="L24" s="58">
        <v>9.5189981548000624E-3</v>
      </c>
      <c r="M24" s="51">
        <v>7.3412781532938425</v>
      </c>
      <c r="N24" s="58">
        <v>1.0883626447257599E-2</v>
      </c>
      <c r="O24" s="51">
        <v>3.6361396933150871</v>
      </c>
      <c r="P24" s="58">
        <v>4.4556982661978495E-3</v>
      </c>
      <c r="Q24" s="51">
        <v>10.735665221473818</v>
      </c>
      <c r="R24" s="58">
        <v>9.5580272053762849E-2</v>
      </c>
      <c r="S24" s="51">
        <v>13.445253594882908</v>
      </c>
      <c r="T24" s="58">
        <v>5.7914146013833268E-3</v>
      </c>
      <c r="U24" s="51">
        <v>4.1423173016902806E-2</v>
      </c>
      <c r="V24" s="59">
        <v>0</v>
      </c>
      <c r="W24" s="53">
        <v>2.9822364326653994</v>
      </c>
      <c r="X24" s="58">
        <v>2.4081503037902241E-2</v>
      </c>
      <c r="Y24" s="54">
        <v>25.03573903588633</v>
      </c>
      <c r="Z24" s="60">
        <v>1.5670628274099929E-2</v>
      </c>
    </row>
    <row r="25" spans="1:26" ht="15" x14ac:dyDescent="0.25">
      <c r="A25" s="45">
        <v>43891</v>
      </c>
      <c r="B25" s="56">
        <v>2.9182826723318733E-2</v>
      </c>
      <c r="C25" s="47">
        <v>110.18918802402975</v>
      </c>
      <c r="D25" s="57">
        <v>4.4523046841652425E-2</v>
      </c>
      <c r="E25" s="49">
        <v>2.2507850017943811</v>
      </c>
      <c r="F25" s="58">
        <v>1.1831892257640364E-2</v>
      </c>
      <c r="G25" s="51">
        <v>15.924387535587561</v>
      </c>
      <c r="H25" s="58">
        <v>2.4826523950971069E-2</v>
      </c>
      <c r="I25" s="51">
        <v>45.342078165251706</v>
      </c>
      <c r="J25" s="58">
        <v>1.5615049731454E-2</v>
      </c>
      <c r="K25" s="51">
        <v>13.058160079657016</v>
      </c>
      <c r="L25" s="58">
        <v>9.1614012134746403E-3</v>
      </c>
      <c r="M25" s="51">
        <v>7.5752910575514063</v>
      </c>
      <c r="N25" s="58">
        <v>3.1876316272333005E-2</v>
      </c>
      <c r="O25" s="51">
        <v>3.6549620617820264</v>
      </c>
      <c r="P25" s="58">
        <v>5.1764701178955708E-3</v>
      </c>
      <c r="Q25" s="51">
        <v>10.736420015094078</v>
      </c>
      <c r="R25" s="58">
        <v>7.0307112292500307E-5</v>
      </c>
      <c r="S25" s="51">
        <v>13.573824331573064</v>
      </c>
      <c r="T25" s="58">
        <v>9.5625371275323001E-3</v>
      </c>
      <c r="U25" s="51">
        <v>4.1423173016902806E-2</v>
      </c>
      <c r="V25" s="59">
        <v>0</v>
      </c>
      <c r="W25" s="53">
        <v>3.071116492729336</v>
      </c>
      <c r="X25" s="58">
        <v>2.9803156815604748E-2</v>
      </c>
      <c r="Y25" s="54">
        <v>25.762384234267007</v>
      </c>
      <c r="Z25" s="60">
        <v>2.9024315892536734E-2</v>
      </c>
    </row>
    <row r="26" spans="1:26" ht="15" x14ac:dyDescent="0.25">
      <c r="A26" s="45">
        <v>43922</v>
      </c>
      <c r="B26" s="56">
        <v>2.2776614894299385E-2</v>
      </c>
      <c r="C26" s="47">
        <v>113.9895645832308</v>
      </c>
      <c r="D26" s="57">
        <v>3.4489559523501301E-2</v>
      </c>
      <c r="E26" s="49">
        <v>2.2650012787581608</v>
      </c>
      <c r="F26" s="58">
        <v>6.3161416805452841E-3</v>
      </c>
      <c r="G26" s="51">
        <v>16.194482957912076</v>
      </c>
      <c r="H26" s="58">
        <v>1.6961118392836871E-2</v>
      </c>
      <c r="I26" s="51">
        <v>45.508753604244745</v>
      </c>
      <c r="J26" s="58">
        <v>3.6759550011267184E-3</v>
      </c>
      <c r="K26" s="51">
        <v>13.251391744672441</v>
      </c>
      <c r="L26" s="58">
        <v>1.47E-2</v>
      </c>
      <c r="M26" s="51">
        <v>7.6874395177253794</v>
      </c>
      <c r="N26" s="58">
        <v>1.480450841056169E-2</v>
      </c>
      <c r="O26" s="51">
        <v>3.6840196249472679</v>
      </c>
      <c r="P26" s="58">
        <v>7.9501682025868714E-3</v>
      </c>
      <c r="Q26" s="51">
        <v>10.986177857915521</v>
      </c>
      <c r="R26" s="58">
        <v>2.3262674380316151E-2</v>
      </c>
      <c r="S26" s="51">
        <v>14.003245230287018</v>
      </c>
      <c r="T26" s="58">
        <v>3.1635955219717182E-2</v>
      </c>
      <c r="U26" s="51">
        <v>4.1423173016902806E-2</v>
      </c>
      <c r="V26" s="59">
        <v>0</v>
      </c>
      <c r="W26" s="53">
        <v>3.1703156309040894</v>
      </c>
      <c r="X26" s="58">
        <v>3.2300675799697309E-2</v>
      </c>
      <c r="Y26" s="54">
        <v>26.119235557327407</v>
      </c>
      <c r="Z26" s="60">
        <v>1.3851641983731788E-2</v>
      </c>
    </row>
    <row r="27" spans="1:26" ht="15" x14ac:dyDescent="0.25">
      <c r="A27" s="45">
        <v>43952</v>
      </c>
      <c r="B27" s="56">
        <v>1.0364426491469292E-2</v>
      </c>
      <c r="C27" s="47">
        <v>115.42230526713433</v>
      </c>
      <c r="D27" s="57">
        <v>1.256905129115915E-2</v>
      </c>
      <c r="E27" s="49">
        <v>2.2717891475609502</v>
      </c>
      <c r="F27" s="58">
        <v>2.9968498766193008E-3</v>
      </c>
      <c r="G27" s="51">
        <v>16.306633409920362</v>
      </c>
      <c r="H27" s="58">
        <v>6.9252258500474007E-3</v>
      </c>
      <c r="I27" s="51">
        <v>45.698752455497541</v>
      </c>
      <c r="J27" s="58">
        <v>4.1749957141228311E-3</v>
      </c>
      <c r="K27" s="51">
        <v>13.501390628011009</v>
      </c>
      <c r="L27" s="58">
        <v>1.886585863247725E-2</v>
      </c>
      <c r="M27" s="51">
        <v>7.7302010272593424</v>
      </c>
      <c r="N27" s="58">
        <v>5.5625165486330452E-3</v>
      </c>
      <c r="O27" s="51">
        <v>3.695316779359815</v>
      </c>
      <c r="P27" s="58">
        <v>3.0665293789549075E-3</v>
      </c>
      <c r="Q27" s="51">
        <v>10.986177857915521</v>
      </c>
      <c r="R27" s="58">
        <v>0</v>
      </c>
      <c r="S27" s="51">
        <v>14.459579182767726</v>
      </c>
      <c r="T27" s="58">
        <v>3.2587728414105399E-2</v>
      </c>
      <c r="U27" s="51">
        <v>4.1423173016902806E-2</v>
      </c>
      <c r="V27" s="59">
        <v>0</v>
      </c>
      <c r="W27" s="53">
        <v>3.1742290840690459</v>
      </c>
      <c r="X27" s="58">
        <v>1.2344049049275441E-3</v>
      </c>
      <c r="Y27" s="54">
        <v>26.275884804622251</v>
      </c>
      <c r="Z27" s="60">
        <v>5.9974667693096784E-3</v>
      </c>
    </row>
    <row r="28" spans="1:26" ht="15" x14ac:dyDescent="0.25">
      <c r="A28" s="45">
        <v>43983</v>
      </c>
      <c r="B28" s="56">
        <v>1.6908426767242135E-2</v>
      </c>
      <c r="C28" s="47">
        <v>116.93280686471688</v>
      </c>
      <c r="D28" s="57">
        <v>1.3086739119329005E-2</v>
      </c>
      <c r="E28" s="49">
        <v>2.3033229842428407</v>
      </c>
      <c r="F28" s="58">
        <v>1.3880617713024179E-2</v>
      </c>
      <c r="G28" s="51">
        <v>17.2733895716487</v>
      </c>
      <c r="H28" s="58">
        <v>5.9286067051718794E-2</v>
      </c>
      <c r="I28" s="51">
        <v>45.80978196918479</v>
      </c>
      <c r="J28" s="58">
        <v>2.4295961644766884E-3</v>
      </c>
      <c r="K28" s="51">
        <v>14.092607824079332</v>
      </c>
      <c r="L28" s="58">
        <v>4.3789355656574935E-2</v>
      </c>
      <c r="M28" s="51">
        <v>7.9128001125529588</v>
      </c>
      <c r="N28" s="58">
        <v>2.3621518334349778E-2</v>
      </c>
      <c r="O28" s="51">
        <v>3.7038189259063521</v>
      </c>
      <c r="P28" s="58">
        <v>2.3007896356885826E-3</v>
      </c>
      <c r="Q28" s="51">
        <v>11.065025971460397</v>
      </c>
      <c r="R28" s="58">
        <v>7.177028677727515E-3</v>
      </c>
      <c r="S28" s="51">
        <v>14.901018989717757</v>
      </c>
      <c r="T28" s="58">
        <v>3.0529229196111007E-2</v>
      </c>
      <c r="U28" s="51">
        <v>4.1423173016902806E-2</v>
      </c>
      <c r="V28" s="59">
        <v>0</v>
      </c>
      <c r="W28" s="53">
        <v>3.24176105612456</v>
      </c>
      <c r="X28" s="58">
        <v>2.1275078221180133E-2</v>
      </c>
      <c r="Y28" s="54">
        <v>26.674738896832515</v>
      </c>
      <c r="Z28" s="60">
        <v>1.5179473314637981E-2</v>
      </c>
    </row>
    <row r="29" spans="1:26" ht="15" x14ac:dyDescent="0.25">
      <c r="A29" s="45">
        <v>44013</v>
      </c>
      <c r="B29" s="56">
        <v>1.6455918349694842E-2</v>
      </c>
      <c r="C29" s="47">
        <v>118.80449442349932</v>
      </c>
      <c r="D29" s="57">
        <v>1.6006522112719468E-2</v>
      </c>
      <c r="E29" s="49">
        <v>2.3249057443028542</v>
      </c>
      <c r="F29" s="58">
        <v>9.3702707816760711E-3</v>
      </c>
      <c r="G29" s="51">
        <v>17.842734891890295</v>
      </c>
      <c r="H29" s="58">
        <v>3.2960833649932741E-2</v>
      </c>
      <c r="I29" s="51">
        <v>46.002245849406975</v>
      </c>
      <c r="J29" s="58">
        <v>4.2013707978714177E-3</v>
      </c>
      <c r="K29" s="51">
        <v>14.634081553714232</v>
      </c>
      <c r="L29" s="58">
        <v>3.8422535870877628E-2</v>
      </c>
      <c r="M29" s="51">
        <v>8.0348674233302546</v>
      </c>
      <c r="N29" s="58">
        <v>1.5426563168662311E-2</v>
      </c>
      <c r="O29" s="51">
        <v>3.723169838810704</v>
      </c>
      <c r="P29" s="58">
        <v>5.2245839473961109E-3</v>
      </c>
      <c r="Q29" s="51">
        <v>11.068199471690503</v>
      </c>
      <c r="R29" s="58">
        <v>2.8680458936936049E-4</v>
      </c>
      <c r="S29" s="51">
        <v>15.100786971017676</v>
      </c>
      <c r="T29" s="58">
        <v>1.3406330227333285E-2</v>
      </c>
      <c r="U29" s="51">
        <v>4.1431234035728605E-2</v>
      </c>
      <c r="V29" s="59">
        <v>1.9460167434548481E-4</v>
      </c>
      <c r="W29" s="53">
        <v>3.3445198888952263</v>
      </c>
      <c r="X29" s="58">
        <v>3.1698459877703478E-2</v>
      </c>
      <c r="Y29" s="54">
        <v>27.374639776850916</v>
      </c>
      <c r="Z29" s="60">
        <v>2.6238340428573315E-2</v>
      </c>
    </row>
    <row r="30" spans="1:26" ht="15" x14ac:dyDescent="0.25">
      <c r="A30" s="45">
        <v>44044</v>
      </c>
      <c r="B30" s="56">
        <v>2.9118517689526335E-2</v>
      </c>
      <c r="C30" s="47">
        <v>122.22015713687864</v>
      </c>
      <c r="D30" s="57">
        <v>2.8750281964953217E-2</v>
      </c>
      <c r="E30" s="49">
        <v>2.4037232926118279</v>
      </c>
      <c r="F30" s="58">
        <v>3.3901395143487001E-2</v>
      </c>
      <c r="G30" s="51">
        <v>18.188149919998075</v>
      </c>
      <c r="H30" s="58">
        <v>1.9358861194803456E-2</v>
      </c>
      <c r="I30" s="51">
        <v>47.975419761301389</v>
      </c>
      <c r="J30" s="58">
        <v>4.2892990884701554E-2</v>
      </c>
      <c r="K30" s="51">
        <v>15.041695403264768</v>
      </c>
      <c r="L30" s="58">
        <v>2.7853736365647253E-2</v>
      </c>
      <c r="M30" s="51">
        <v>8.3117726722840199</v>
      </c>
      <c r="N30" s="58">
        <v>3.4462951827896493E-2</v>
      </c>
      <c r="O30" s="51">
        <v>3.7541415035369412</v>
      </c>
      <c r="P30" s="58">
        <v>8.3186279614175795E-3</v>
      </c>
      <c r="Q30" s="51">
        <v>11.071489922496109</v>
      </c>
      <c r="R30" s="58">
        <v>2.9728871566003789E-4</v>
      </c>
      <c r="S30" s="51">
        <v>15.541961761263885</v>
      </c>
      <c r="T30" s="58">
        <v>2.9215350901442116E-2</v>
      </c>
      <c r="U30" s="51">
        <v>4.1431234035728605E-2</v>
      </c>
      <c r="V30" s="59">
        <v>0</v>
      </c>
      <c r="W30" s="53">
        <v>3.5031352222806809</v>
      </c>
      <c r="X30" s="58">
        <v>4.7425441813667701E-2</v>
      </c>
      <c r="Y30" s="54">
        <v>28.05538330361156</v>
      </c>
      <c r="Z30" s="60">
        <v>2.4867670672923614E-2</v>
      </c>
    </row>
    <row r="31" spans="1:26" ht="15" x14ac:dyDescent="0.25">
      <c r="A31" s="45">
        <v>44075</v>
      </c>
      <c r="B31" s="56">
        <v>2.2069910627697586E-2</v>
      </c>
      <c r="C31" s="47">
        <v>126.30588584854627</v>
      </c>
      <c r="D31" s="57">
        <v>3.3429254284887522E-2</v>
      </c>
      <c r="E31" s="49">
        <v>2.5197948640181198</v>
      </c>
      <c r="F31" s="58">
        <v>4.8288241730258141E-2</v>
      </c>
      <c r="G31" s="51">
        <v>18.711523787426248</v>
      </c>
      <c r="H31" s="58">
        <v>2.8775541752749545E-2</v>
      </c>
      <c r="I31" s="51">
        <v>47.140899363586598</v>
      </c>
      <c r="J31" s="58">
        <v>-1.7394749266747334E-2</v>
      </c>
      <c r="K31" s="51">
        <v>15.377993480995974</v>
      </c>
      <c r="L31" s="58">
        <v>2.2357724226898856E-2</v>
      </c>
      <c r="M31" s="51">
        <v>8.4562306478363602</v>
      </c>
      <c r="N31" s="58">
        <v>1.7379923783772622E-2</v>
      </c>
      <c r="O31" s="51">
        <v>3.8130352184958429</v>
      </c>
      <c r="P31" s="58">
        <v>1.568766518348208E-2</v>
      </c>
      <c r="Q31" s="51">
        <v>11.312019287338995</v>
      </c>
      <c r="R31" s="58">
        <v>2.1725112566300053E-2</v>
      </c>
      <c r="S31" s="51">
        <v>16.489179850198699</v>
      </c>
      <c r="T31" s="58">
        <v>6.0945851204937451E-2</v>
      </c>
      <c r="U31" s="51">
        <v>4.1431234035728605E-2</v>
      </c>
      <c r="V31" s="59">
        <v>0</v>
      </c>
      <c r="W31" s="53">
        <v>3.5319539174622108</v>
      </c>
      <c r="X31" s="58">
        <v>8.2265437537885067E-3</v>
      </c>
      <c r="Y31" s="54">
        <v>28.502202694391393</v>
      </c>
      <c r="Z31" s="60">
        <v>1.5926333493448075E-2</v>
      </c>
    </row>
    <row r="32" spans="1:26" ht="15" x14ac:dyDescent="0.25">
      <c r="A32" s="45">
        <v>44105</v>
      </c>
      <c r="B32" s="56">
        <v>3.9014557313211462E-2</v>
      </c>
      <c r="C32" s="47">
        <v>132.89701871599928</v>
      </c>
      <c r="D32" s="57">
        <v>5.2183893277597981E-2</v>
      </c>
      <c r="E32" s="49">
        <v>2.5632130967569049</v>
      </c>
      <c r="F32" s="58">
        <v>1.7230860082613875E-2</v>
      </c>
      <c r="G32" s="51">
        <v>19.766532917445584</v>
      </c>
      <c r="H32" s="58">
        <v>5.6382854865528298E-2</v>
      </c>
      <c r="I32" s="51">
        <v>48.057132094070056</v>
      </c>
      <c r="J32" s="58">
        <v>1.9436046890339842E-2</v>
      </c>
      <c r="K32" s="51">
        <v>15.969836448938047</v>
      </c>
      <c r="L32" s="58">
        <v>3.8486358358355899E-2</v>
      </c>
      <c r="M32" s="51">
        <v>8.6412341768710164</v>
      </c>
      <c r="N32" s="58">
        <v>2.1877777078134875E-2</v>
      </c>
      <c r="O32" s="51">
        <v>3.8781442243033508</v>
      </c>
      <c r="P32" s="58">
        <v>1.7075374885520134E-2</v>
      </c>
      <c r="Q32" s="51">
        <v>11.567468019477742</v>
      </c>
      <c r="R32" s="58">
        <v>2.2582062994240149E-2</v>
      </c>
      <c r="S32" s="51">
        <v>17.018887899155054</v>
      </c>
      <c r="T32" s="58">
        <v>3.2124584349777274E-2</v>
      </c>
      <c r="U32" s="51">
        <v>4.1431234035728605E-2</v>
      </c>
      <c r="V32" s="59">
        <v>0</v>
      </c>
      <c r="W32" s="53">
        <v>3.7226262770259186</v>
      </c>
      <c r="X32" s="58">
        <v>5.3984951111907709E-2</v>
      </c>
      <c r="Y32" s="54">
        <v>29.08861705292205</v>
      </c>
      <c r="Z32" s="60">
        <v>2.0574352263870832E-2</v>
      </c>
    </row>
    <row r="33" spans="1:26" ht="15" x14ac:dyDescent="0.25">
      <c r="A33" s="45">
        <v>44136</v>
      </c>
      <c r="B33" s="56">
        <v>1.7493049885048739E-2</v>
      </c>
      <c r="C33" s="47">
        <v>134.10750955509084</v>
      </c>
      <c r="D33" s="57">
        <v>9.1084875401032939E-3</v>
      </c>
      <c r="E33" s="49">
        <v>2.6056378516997913</v>
      </c>
      <c r="F33" s="58">
        <v>1.6551395978962713E-2</v>
      </c>
      <c r="G33" s="51">
        <v>20.274531220540553</v>
      </c>
      <c r="H33" s="58">
        <v>2.5699919415135275E-2</v>
      </c>
      <c r="I33" s="51">
        <v>48.797430134911892</v>
      </c>
      <c r="J33" s="58">
        <v>1.5404540566272829E-2</v>
      </c>
      <c r="K33" s="51">
        <v>16.543598482279023</v>
      </c>
      <c r="L33" s="58">
        <v>3.5927859072040214E-2</v>
      </c>
      <c r="M33" s="51">
        <v>9.111822290160756</v>
      </c>
      <c r="N33" s="58">
        <v>5.4458437725169784E-2</v>
      </c>
      <c r="O33" s="51">
        <v>3.9126703256483424</v>
      </c>
      <c r="P33" s="58">
        <v>8.9027378426580484E-3</v>
      </c>
      <c r="Q33" s="51">
        <v>11.567468019477742</v>
      </c>
      <c r="R33" s="58">
        <v>0</v>
      </c>
      <c r="S33" s="51">
        <v>17.88165132512297</v>
      </c>
      <c r="T33" s="58">
        <v>5.0694465530309207E-2</v>
      </c>
      <c r="U33" s="51">
        <v>4.1431234035728605E-2</v>
      </c>
      <c r="V33" s="59">
        <v>0</v>
      </c>
      <c r="W33" s="53">
        <v>3.7740881440087422</v>
      </c>
      <c r="X33" s="58">
        <v>1.3824075572780092E-2</v>
      </c>
      <c r="Y33" s="54">
        <v>29.723478203678823</v>
      </c>
      <c r="Z33" s="60">
        <v>2.182507162859415E-2</v>
      </c>
    </row>
    <row r="34" spans="1:26" ht="15" x14ac:dyDescent="0.25">
      <c r="A34" s="45">
        <v>44166</v>
      </c>
      <c r="B34" s="56">
        <v>4.2117355943278811E-2</v>
      </c>
      <c r="C34" s="47">
        <v>143.86676189100365</v>
      </c>
      <c r="D34" s="58">
        <v>7.277185571702649E-2</v>
      </c>
      <c r="E34" s="51">
        <v>2.7099653299654136</v>
      </c>
      <c r="F34" s="58">
        <v>4.0039132144769729E-2</v>
      </c>
      <c r="G34" s="51">
        <v>20.736121783202766</v>
      </c>
      <c r="H34" s="58">
        <v>2.2767015308081007E-2</v>
      </c>
      <c r="I34" s="51">
        <v>49.296142063146434</v>
      </c>
      <c r="J34" s="58">
        <v>1.0220044925639327E-2</v>
      </c>
      <c r="K34" s="51">
        <v>16.888322813369232</v>
      </c>
      <c r="L34" s="58">
        <v>2.0837324567533733E-2</v>
      </c>
      <c r="M34" s="51">
        <v>9.2354919243932105</v>
      </c>
      <c r="N34" s="58">
        <v>1.3572437026784234E-2</v>
      </c>
      <c r="O34" s="51">
        <v>4.0846727147568682</v>
      </c>
      <c r="P34" s="58">
        <v>4.3960358219044204E-2</v>
      </c>
      <c r="Q34" s="51">
        <v>11.567468019477742</v>
      </c>
      <c r="R34" s="58">
        <v>0</v>
      </c>
      <c r="S34" s="51">
        <v>18.088120482458915</v>
      </c>
      <c r="T34" s="58">
        <v>1.1546425639441305E-2</v>
      </c>
      <c r="U34" s="51">
        <v>4.1431234035728605E-2</v>
      </c>
      <c r="V34" s="58">
        <v>0</v>
      </c>
      <c r="W34" s="53">
        <v>3.9633888390229299</v>
      </c>
      <c r="X34" s="58">
        <v>5.0157995200694305E-2</v>
      </c>
      <c r="Y34" s="51">
        <v>30.428777123512425</v>
      </c>
      <c r="Z34" s="58">
        <v>2.3728680573672278E-2</v>
      </c>
    </row>
    <row r="35" spans="1:26" ht="15" x14ac:dyDescent="0.25">
      <c r="A35" s="45">
        <v>44197</v>
      </c>
      <c r="B35" s="56">
        <v>6.1975627761185592E-2</v>
      </c>
      <c r="C35" s="47">
        <v>151.48574562632672</v>
      </c>
      <c r="D35" s="58">
        <f>+C35/C34-1</f>
        <v>5.2958610002603379E-2</v>
      </c>
      <c r="E35" s="47">
        <v>2.8213741134637398</v>
      </c>
      <c r="F35" s="58">
        <f>+E35/E34-1</f>
        <v>4.1110778158829131E-2</v>
      </c>
      <c r="G35" s="51">
        <v>21.421598353279215</v>
      </c>
      <c r="H35" s="58">
        <f>+G35/G34-1</f>
        <v>3.3057125013208566E-2</v>
      </c>
      <c r="I35" s="51">
        <v>54.479303716598551</v>
      </c>
      <c r="J35" s="58">
        <f>+I35/I34-1</f>
        <v>0.10514335273565001</v>
      </c>
      <c r="K35" s="51">
        <v>17.499582173801659</v>
      </c>
      <c r="L35" s="58">
        <f>+K35/K34-1</f>
        <v>3.6194201590494135E-2</v>
      </c>
      <c r="M35" s="51">
        <v>9.5472162078455511</v>
      </c>
      <c r="N35" s="58">
        <f>+M35/M34-1</f>
        <v>3.3752861894557062E-2</v>
      </c>
      <c r="O35" s="51">
        <v>4.2190955647825232</v>
      </c>
      <c r="P35" s="58">
        <f>+O35/O34-1</f>
        <v>3.2909087070799981E-2</v>
      </c>
      <c r="Q35" s="51">
        <v>14.793052168263953</v>
      </c>
      <c r="R35" s="58">
        <f>+Q35/Q34-1</f>
        <v>0.27884962753775078</v>
      </c>
      <c r="S35" s="51">
        <v>18.866659755383775</v>
      </c>
      <c r="T35" s="58">
        <f>+S35/S34-1</f>
        <v>4.3041468773931113E-2</v>
      </c>
      <c r="U35" s="51">
        <v>4.1688383313812805E-2</v>
      </c>
      <c r="V35" s="58">
        <f>+U35/U34-1</f>
        <v>6.2066526394661814E-3</v>
      </c>
      <c r="W35" s="51">
        <v>4.0448413729649131</v>
      </c>
      <c r="X35" s="58">
        <f>+W35/W34-1</f>
        <v>2.0551234625281634E-2</v>
      </c>
      <c r="Y35" s="51">
        <v>30.955142472388523</v>
      </c>
      <c r="Z35" s="58">
        <f>+Y35/Y34-1</f>
        <v>1.7298274812015846E-2</v>
      </c>
    </row>
    <row r="36" spans="1:26" ht="15" x14ac:dyDescent="0.25">
      <c r="A36" s="45">
        <v>44228</v>
      </c>
      <c r="B36" s="56">
        <v>2.9668341823013922E-2</v>
      </c>
      <c r="C36" s="47">
        <v>156.34891437305242</v>
      </c>
      <c r="D36" s="58">
        <f>+C36/C35-1</f>
        <v>3.210314427023242E-2</v>
      </c>
      <c r="E36" s="47">
        <v>3.0225587866022563</v>
      </c>
      <c r="F36" s="58">
        <f>+E36/E35-1</f>
        <v>7.1307336442357316E-2</v>
      </c>
      <c r="G36" s="47">
        <v>21.937751223676177</v>
      </c>
      <c r="H36" s="58">
        <f>+G36/G35-1</f>
        <v>2.4094974701920346E-2</v>
      </c>
      <c r="I36" s="47">
        <v>56.866558597602115</v>
      </c>
      <c r="J36" s="58">
        <f>+I36/I35-1</f>
        <v>4.3819482228004691E-2</v>
      </c>
      <c r="K36" s="47">
        <v>17.984309829887717</v>
      </c>
      <c r="L36" s="58">
        <f>+K36/K35-1</f>
        <v>2.7699384549405792E-2</v>
      </c>
      <c r="M36" s="47">
        <v>9.7365082751162646</v>
      </c>
      <c r="N36" s="58">
        <f>+M36/M35-1</f>
        <v>1.9826938360855362E-2</v>
      </c>
      <c r="O36" s="47">
        <v>4.3298731220096069</v>
      </c>
      <c r="P36" s="58">
        <f>+O36/O35-1</f>
        <v>2.6256233243864502E-2</v>
      </c>
      <c r="Q36" s="47">
        <v>14.793052168263953</v>
      </c>
      <c r="R36" s="58">
        <f>+Q36/Q35-1</f>
        <v>0</v>
      </c>
      <c r="S36" s="47">
        <v>18.990006733389659</v>
      </c>
      <c r="T36" s="58">
        <f>+S36/S35-1</f>
        <v>6.5378280843106928E-3</v>
      </c>
      <c r="U36" s="47">
        <v>4.1688383313812805E-2</v>
      </c>
      <c r="V36" s="58">
        <f>+U36/U35-1</f>
        <v>0</v>
      </c>
      <c r="W36" s="47">
        <v>4.1032703154294987</v>
      </c>
      <c r="X36" s="58">
        <f>+W36/W35-1</f>
        <v>1.444529885772905E-2</v>
      </c>
      <c r="Y36" s="47">
        <v>31.816561759268069</v>
      </c>
      <c r="Z36" s="58">
        <f>+Y36/Y35-1</f>
        <v>2.7827986501690827E-2</v>
      </c>
    </row>
  </sheetData>
  <mergeCells count="24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SERIE DE TIEMPO</vt:lpstr>
      <vt:lpstr>IPCT segun divisiones</vt:lpstr>
      <vt:lpstr>'SERIE DE TIEMPO'!Títulos_a_imprimir</vt:lpstr>
    </vt:vector>
  </TitlesOfParts>
  <Company>IPCN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Soto Fernández</dc:creator>
  <cp:lastModifiedBy>Lucrecia LV. Vallejo</cp:lastModifiedBy>
  <cp:lastPrinted>2006-03-07T15:28:01Z</cp:lastPrinted>
  <dcterms:created xsi:type="dcterms:W3CDTF">2006-03-07T13:54:01Z</dcterms:created>
  <dcterms:modified xsi:type="dcterms:W3CDTF">2021-03-10T13:19:33Z</dcterms:modified>
</cp:coreProperties>
</file>